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.1\共有（情報系）\企画部\まちづくり推進課\04-01_政策係（公共施設・ＦＭ・企業誘致等）\ESCO関係\R4.学校施設のLED化更新事業（教育総務課・総合政策課R4~）\⑩公募関係\⑥公募・公告データ\"/>
    </mc:Choice>
  </mc:AlternateContent>
  <bookViews>
    <workbookView xWindow="0" yWindow="0" windowWidth="20490" windowHeight="7560" tabRatio="984"/>
  </bookViews>
  <sheets>
    <sheet name="とりまとめ" sheetId="9" r:id="rId1"/>
    <sheet name="学校及び図書館年間点灯時間等の状況" sheetId="11" r:id="rId2"/>
    <sheet name="広陵東小学校" sheetId="4" r:id="rId3"/>
    <sheet name="広陵西小学校" sheetId="5" r:id="rId4"/>
    <sheet name="広陵北小学校" sheetId="1" r:id="rId5"/>
    <sheet name="真美ヶ丘第一小学校" sheetId="8" r:id="rId6"/>
    <sheet name="真美ヶ丘第二小学校" sheetId="6" r:id="rId7"/>
    <sheet name="広陵中学校" sheetId="2" r:id="rId8"/>
    <sheet name="真美ヶ丘中学校" sheetId="7" r:id="rId9"/>
    <sheet name="図書館" sheetId="3" r:id="rId10"/>
  </sheets>
  <definedNames>
    <definedName name="__123Graph_AEX比較IC2" localSheetId="3" hidden="1">#REF!</definedName>
    <definedName name="__123Graph_AEX比較IC2" localSheetId="7" hidden="1">#REF!</definedName>
    <definedName name="__123Graph_AEX比較IC2" localSheetId="2" hidden="1">#REF!</definedName>
    <definedName name="__123Graph_AEX比較IC2" localSheetId="5" hidden="1">#REF!</definedName>
    <definedName name="__123Graph_AEX比較IC2" localSheetId="6" hidden="1">#REF!</definedName>
    <definedName name="__123Graph_AEX比較IC2" localSheetId="8" hidden="1">#REF!</definedName>
    <definedName name="__123Graph_AEX比較IC2" localSheetId="9" hidden="1">#REF!</definedName>
    <definedName name="__123Graph_AEX比較IC2" hidden="1">#REF!</definedName>
    <definedName name="__123Graph_AEX比較IC3" localSheetId="3" hidden="1">#REF!</definedName>
    <definedName name="__123Graph_AEX比較IC3" localSheetId="7" hidden="1">#REF!</definedName>
    <definedName name="__123Graph_AEX比較IC3" localSheetId="2" hidden="1">#REF!</definedName>
    <definedName name="__123Graph_AEX比較IC3" localSheetId="5" hidden="1">#REF!</definedName>
    <definedName name="__123Graph_AEX比較IC3" localSheetId="6" hidden="1">#REF!</definedName>
    <definedName name="__123Graph_AEX比較IC3" localSheetId="8" hidden="1">#REF!</definedName>
    <definedName name="__123Graph_AEX比較IC3" localSheetId="9" hidden="1">#REF!</definedName>
    <definedName name="__123Graph_AEX比較IC3" hidden="1">#REF!</definedName>
    <definedName name="__123Graph_AEX比較IC4" localSheetId="3" hidden="1">#REF!</definedName>
    <definedName name="__123Graph_AEX比較IC4" localSheetId="7" hidden="1">#REF!</definedName>
    <definedName name="__123Graph_AEX比較IC4" localSheetId="2" hidden="1">#REF!</definedName>
    <definedName name="__123Graph_AEX比較IC4" localSheetId="5" hidden="1">#REF!</definedName>
    <definedName name="__123Graph_AEX比較IC4" localSheetId="6" hidden="1">#REF!</definedName>
    <definedName name="__123Graph_AEX比較IC4" localSheetId="8" hidden="1">#REF!</definedName>
    <definedName name="__123Graph_AEX比較IC4" localSheetId="9" hidden="1">#REF!</definedName>
    <definedName name="__123Graph_AEX比較IC4" hidden="1">#REF!</definedName>
    <definedName name="__123Graph_AEX比較IC5" localSheetId="3" hidden="1">#REF!</definedName>
    <definedName name="__123Graph_AEX比較IC5" localSheetId="7" hidden="1">#REF!</definedName>
    <definedName name="__123Graph_AEX比較IC5" localSheetId="2" hidden="1">#REF!</definedName>
    <definedName name="__123Graph_AEX比較IC5" localSheetId="5" hidden="1">#REF!</definedName>
    <definedName name="__123Graph_AEX比較IC5" localSheetId="6" hidden="1">#REF!</definedName>
    <definedName name="__123Graph_AEX比較IC5" localSheetId="8" hidden="1">#REF!</definedName>
    <definedName name="__123Graph_AEX比較IC5" localSheetId="9" hidden="1">#REF!</definedName>
    <definedName name="__123Graph_AEX比較IC5" hidden="1">#REF!</definedName>
    <definedName name="__123Graph_AEX比較ICRC1" localSheetId="3" hidden="1">#REF!</definedName>
    <definedName name="__123Graph_AEX比較ICRC1" localSheetId="7" hidden="1">#REF!</definedName>
    <definedName name="__123Graph_AEX比較ICRC1" localSheetId="2" hidden="1">#REF!</definedName>
    <definedName name="__123Graph_AEX比較ICRC1" localSheetId="5" hidden="1">#REF!</definedName>
    <definedName name="__123Graph_AEX比較ICRC1" localSheetId="6" hidden="1">#REF!</definedName>
    <definedName name="__123Graph_AEX比較ICRC1" localSheetId="8" hidden="1">#REF!</definedName>
    <definedName name="__123Graph_AEX比較ICRC1" localSheetId="9" hidden="1">#REF!</definedName>
    <definedName name="__123Graph_AEX比較ICRC1" hidden="1">#REF!</definedName>
    <definedName name="__123Graph_AEX比較ICRC2" localSheetId="3" hidden="1">#REF!</definedName>
    <definedName name="__123Graph_AEX比較ICRC2" localSheetId="7" hidden="1">#REF!</definedName>
    <definedName name="__123Graph_AEX比較ICRC2" localSheetId="2" hidden="1">#REF!</definedName>
    <definedName name="__123Graph_AEX比較ICRC2" localSheetId="5" hidden="1">#REF!</definedName>
    <definedName name="__123Graph_AEX比較ICRC2" localSheetId="6" hidden="1">#REF!</definedName>
    <definedName name="__123Graph_AEX比較ICRC2" localSheetId="8" hidden="1">#REF!</definedName>
    <definedName name="__123Graph_AEX比較ICRC2" localSheetId="9" hidden="1">#REF!</definedName>
    <definedName name="__123Graph_AEX比較ICRC2" hidden="1">#REF!</definedName>
    <definedName name="__123Graph_AEX比較ICRC3" localSheetId="3" hidden="1">#REF!</definedName>
    <definedName name="__123Graph_AEX比較ICRC3" localSheetId="7" hidden="1">#REF!</definedName>
    <definedName name="__123Graph_AEX比較ICRC3" localSheetId="2" hidden="1">#REF!</definedName>
    <definedName name="__123Graph_AEX比較ICRC3" localSheetId="5" hidden="1">#REF!</definedName>
    <definedName name="__123Graph_AEX比較ICRC3" localSheetId="6" hidden="1">#REF!</definedName>
    <definedName name="__123Graph_AEX比較ICRC3" localSheetId="8" hidden="1">#REF!</definedName>
    <definedName name="__123Graph_AEX比較ICRC3" localSheetId="9" hidden="1">#REF!</definedName>
    <definedName name="__123Graph_AEX比較ICRC3" hidden="1">#REF!</definedName>
    <definedName name="__123Graph_AEX比較ICRC4" localSheetId="3" hidden="1">#REF!</definedName>
    <definedName name="__123Graph_AEX比較ICRC4" localSheetId="7" hidden="1">#REF!</definedName>
    <definedName name="__123Graph_AEX比較ICRC4" localSheetId="2" hidden="1">#REF!</definedName>
    <definedName name="__123Graph_AEX比較ICRC4" localSheetId="5" hidden="1">#REF!</definedName>
    <definedName name="__123Graph_AEX比較ICRC4" localSheetId="6" hidden="1">#REF!</definedName>
    <definedName name="__123Graph_AEX比較ICRC4" localSheetId="8" hidden="1">#REF!</definedName>
    <definedName name="__123Graph_AEX比較ICRC4" localSheetId="9" hidden="1">#REF!</definedName>
    <definedName name="__123Graph_AEX比較ICRC4" hidden="1">#REF!</definedName>
    <definedName name="__123Graph_AEX比較ICRC5" localSheetId="3" hidden="1">#REF!</definedName>
    <definedName name="__123Graph_AEX比較ICRC5" localSheetId="7" hidden="1">#REF!</definedName>
    <definedName name="__123Graph_AEX比較ICRC5" localSheetId="2" hidden="1">#REF!</definedName>
    <definedName name="__123Graph_AEX比較ICRC5" localSheetId="5" hidden="1">#REF!</definedName>
    <definedName name="__123Graph_AEX比較ICRC5" localSheetId="6" hidden="1">#REF!</definedName>
    <definedName name="__123Graph_AEX比較ICRC5" localSheetId="8" hidden="1">#REF!</definedName>
    <definedName name="__123Graph_AEX比較ICRC5" localSheetId="9" hidden="1">#REF!</definedName>
    <definedName name="__123Graph_AEX比較ICRC5" hidden="1">#REF!</definedName>
    <definedName name="__123Graph_AEX比較RC1" localSheetId="3" hidden="1">#REF!</definedName>
    <definedName name="__123Graph_AEX比較RC1" localSheetId="7" hidden="1">#REF!</definedName>
    <definedName name="__123Graph_AEX比較RC1" localSheetId="2" hidden="1">#REF!</definedName>
    <definedName name="__123Graph_AEX比較RC1" localSheetId="5" hidden="1">#REF!</definedName>
    <definedName name="__123Graph_AEX比較RC1" localSheetId="6" hidden="1">#REF!</definedName>
    <definedName name="__123Graph_AEX比較RC1" localSheetId="8" hidden="1">#REF!</definedName>
    <definedName name="__123Graph_AEX比較RC1" localSheetId="9" hidden="1">#REF!</definedName>
    <definedName name="__123Graph_AEX比較RC1" hidden="1">#REF!</definedName>
    <definedName name="__123Graph_AEX比較RC11" localSheetId="3" hidden="1">#REF!</definedName>
    <definedName name="__123Graph_AEX比較RC11" localSheetId="7" hidden="1">#REF!</definedName>
    <definedName name="__123Graph_AEX比較RC11" localSheetId="2" hidden="1">#REF!</definedName>
    <definedName name="__123Graph_AEX比較RC11" localSheetId="5" hidden="1">#REF!</definedName>
    <definedName name="__123Graph_AEX比較RC11" localSheetId="6" hidden="1">#REF!</definedName>
    <definedName name="__123Graph_AEX比較RC11" localSheetId="8" hidden="1">#REF!</definedName>
    <definedName name="__123Graph_AEX比較RC11" localSheetId="9" hidden="1">#REF!</definedName>
    <definedName name="__123Graph_AEX比較RC11" hidden="1">#REF!</definedName>
    <definedName name="__123Graph_AEX比較RC2" localSheetId="3" hidden="1">#REF!</definedName>
    <definedName name="__123Graph_AEX比較RC2" localSheetId="7" hidden="1">#REF!</definedName>
    <definedName name="__123Graph_AEX比較RC2" localSheetId="2" hidden="1">#REF!</definedName>
    <definedName name="__123Graph_AEX比較RC2" localSheetId="5" hidden="1">#REF!</definedName>
    <definedName name="__123Graph_AEX比較RC2" localSheetId="6" hidden="1">#REF!</definedName>
    <definedName name="__123Graph_AEX比較RC2" localSheetId="8" hidden="1">#REF!</definedName>
    <definedName name="__123Graph_AEX比較RC2" localSheetId="9" hidden="1">#REF!</definedName>
    <definedName name="__123Graph_AEX比較RC2" hidden="1">#REF!</definedName>
    <definedName name="__123Graph_AEX比較RC3" localSheetId="3" hidden="1">#REF!</definedName>
    <definedName name="__123Graph_AEX比較RC3" localSheetId="7" hidden="1">#REF!</definedName>
    <definedName name="__123Graph_AEX比較RC3" localSheetId="2" hidden="1">#REF!</definedName>
    <definedName name="__123Graph_AEX比較RC3" localSheetId="5" hidden="1">#REF!</definedName>
    <definedName name="__123Graph_AEX比較RC3" localSheetId="6" hidden="1">#REF!</definedName>
    <definedName name="__123Graph_AEX比較RC3" localSheetId="8" hidden="1">#REF!</definedName>
    <definedName name="__123Graph_AEX比較RC3" localSheetId="9" hidden="1">#REF!</definedName>
    <definedName name="__123Graph_AEX比較RC3" hidden="1">#REF!</definedName>
    <definedName name="__123Graph_AEX比較RC4" localSheetId="3" hidden="1">#REF!</definedName>
    <definedName name="__123Graph_AEX比較RC4" localSheetId="7" hidden="1">#REF!</definedName>
    <definedName name="__123Graph_AEX比較RC4" localSheetId="2" hidden="1">#REF!</definedName>
    <definedName name="__123Graph_AEX比較RC4" localSheetId="5" hidden="1">#REF!</definedName>
    <definedName name="__123Graph_AEX比較RC4" localSheetId="6" hidden="1">#REF!</definedName>
    <definedName name="__123Graph_AEX比較RC4" localSheetId="8" hidden="1">#REF!</definedName>
    <definedName name="__123Graph_AEX比較RC4" localSheetId="9" hidden="1">#REF!</definedName>
    <definedName name="__123Graph_AEX比較RC4" hidden="1">#REF!</definedName>
    <definedName name="__123Graph_AEX比較RC5" localSheetId="3" hidden="1">#REF!</definedName>
    <definedName name="__123Graph_AEX比較RC5" localSheetId="7" hidden="1">#REF!</definedName>
    <definedName name="__123Graph_AEX比較RC5" localSheetId="2" hidden="1">#REF!</definedName>
    <definedName name="__123Graph_AEX比較RC5" localSheetId="5" hidden="1">#REF!</definedName>
    <definedName name="__123Graph_AEX比較RC5" localSheetId="6" hidden="1">#REF!</definedName>
    <definedName name="__123Graph_AEX比較RC5" localSheetId="8" hidden="1">#REF!</definedName>
    <definedName name="__123Graph_AEX比較RC5" localSheetId="9" hidden="1">#REF!</definedName>
    <definedName name="__123Graph_AEX比較RC5" hidden="1">#REF!</definedName>
    <definedName name="__123Graph_A比較IC2" localSheetId="3" hidden="1">#REF!</definedName>
    <definedName name="__123Graph_A比較IC2" localSheetId="7" hidden="1">#REF!</definedName>
    <definedName name="__123Graph_A比較IC2" localSheetId="2" hidden="1">#REF!</definedName>
    <definedName name="__123Graph_A比較IC2" localSheetId="5" hidden="1">#REF!</definedName>
    <definedName name="__123Graph_A比較IC2" localSheetId="6" hidden="1">#REF!</definedName>
    <definedName name="__123Graph_A比較IC2" localSheetId="8" hidden="1">#REF!</definedName>
    <definedName name="__123Graph_A比較IC2" localSheetId="9" hidden="1">#REF!</definedName>
    <definedName name="__123Graph_A比較IC2" hidden="1">#REF!</definedName>
    <definedName name="__123Graph_A比較IC3" localSheetId="3" hidden="1">#REF!</definedName>
    <definedName name="__123Graph_A比較IC3" localSheetId="7" hidden="1">#REF!</definedName>
    <definedName name="__123Graph_A比較IC3" localSheetId="2" hidden="1">#REF!</definedName>
    <definedName name="__123Graph_A比較IC3" localSheetId="5" hidden="1">#REF!</definedName>
    <definedName name="__123Graph_A比較IC3" localSheetId="6" hidden="1">#REF!</definedName>
    <definedName name="__123Graph_A比較IC3" localSheetId="8" hidden="1">#REF!</definedName>
    <definedName name="__123Graph_A比較IC3" localSheetId="9" hidden="1">#REF!</definedName>
    <definedName name="__123Graph_A比較IC3" hidden="1">#REF!</definedName>
    <definedName name="__123Graph_A比較IC4" localSheetId="3" hidden="1">#REF!</definedName>
    <definedName name="__123Graph_A比較IC4" localSheetId="7" hidden="1">#REF!</definedName>
    <definedName name="__123Graph_A比較IC4" localSheetId="2" hidden="1">#REF!</definedName>
    <definedName name="__123Graph_A比較IC4" localSheetId="5" hidden="1">#REF!</definedName>
    <definedName name="__123Graph_A比較IC4" localSheetId="6" hidden="1">#REF!</definedName>
    <definedName name="__123Graph_A比較IC4" localSheetId="8" hidden="1">#REF!</definedName>
    <definedName name="__123Graph_A比較IC4" localSheetId="9" hidden="1">#REF!</definedName>
    <definedName name="__123Graph_A比較IC4" hidden="1">#REF!</definedName>
    <definedName name="__123Graph_A比較IC5" localSheetId="3" hidden="1">#REF!</definedName>
    <definedName name="__123Graph_A比較IC5" localSheetId="7" hidden="1">#REF!</definedName>
    <definedName name="__123Graph_A比較IC5" localSheetId="2" hidden="1">#REF!</definedName>
    <definedName name="__123Graph_A比較IC5" localSheetId="5" hidden="1">#REF!</definedName>
    <definedName name="__123Graph_A比較IC5" localSheetId="6" hidden="1">#REF!</definedName>
    <definedName name="__123Graph_A比較IC5" localSheetId="8" hidden="1">#REF!</definedName>
    <definedName name="__123Graph_A比較IC5" localSheetId="9" hidden="1">#REF!</definedName>
    <definedName name="__123Graph_A比較IC5" hidden="1">#REF!</definedName>
    <definedName name="__123Graph_A比較ICRC2" localSheetId="3" hidden="1">#REF!</definedName>
    <definedName name="__123Graph_A比較ICRC2" localSheetId="7" hidden="1">#REF!</definedName>
    <definedName name="__123Graph_A比較ICRC2" localSheetId="2" hidden="1">#REF!</definedName>
    <definedName name="__123Graph_A比較ICRC2" localSheetId="5" hidden="1">#REF!</definedName>
    <definedName name="__123Graph_A比較ICRC2" localSheetId="6" hidden="1">#REF!</definedName>
    <definedName name="__123Graph_A比較ICRC2" localSheetId="8" hidden="1">#REF!</definedName>
    <definedName name="__123Graph_A比較ICRC2" localSheetId="9" hidden="1">#REF!</definedName>
    <definedName name="__123Graph_A比較ICRC2" hidden="1">#REF!</definedName>
    <definedName name="__123Graph_A比較ICRC3" localSheetId="3" hidden="1">#REF!</definedName>
    <definedName name="__123Graph_A比較ICRC3" localSheetId="7" hidden="1">#REF!</definedName>
    <definedName name="__123Graph_A比較ICRC3" localSheetId="2" hidden="1">#REF!</definedName>
    <definedName name="__123Graph_A比較ICRC3" localSheetId="5" hidden="1">#REF!</definedName>
    <definedName name="__123Graph_A比較ICRC3" localSheetId="6" hidden="1">#REF!</definedName>
    <definedName name="__123Graph_A比較ICRC3" localSheetId="8" hidden="1">#REF!</definedName>
    <definedName name="__123Graph_A比較ICRC3" localSheetId="9" hidden="1">#REF!</definedName>
    <definedName name="__123Graph_A比較ICRC3" hidden="1">#REF!</definedName>
    <definedName name="__123Graph_A比較ICRC4" localSheetId="3" hidden="1">#REF!</definedName>
    <definedName name="__123Graph_A比較ICRC4" localSheetId="7" hidden="1">#REF!</definedName>
    <definedName name="__123Graph_A比較ICRC4" localSheetId="2" hidden="1">#REF!</definedName>
    <definedName name="__123Graph_A比較ICRC4" localSheetId="5" hidden="1">#REF!</definedName>
    <definedName name="__123Graph_A比較ICRC4" localSheetId="6" hidden="1">#REF!</definedName>
    <definedName name="__123Graph_A比較ICRC4" localSheetId="8" hidden="1">#REF!</definedName>
    <definedName name="__123Graph_A比較ICRC4" localSheetId="9" hidden="1">#REF!</definedName>
    <definedName name="__123Graph_A比較ICRC4" hidden="1">#REF!</definedName>
    <definedName name="__123Graph_A比較ICRC5" localSheetId="3" hidden="1">#REF!</definedName>
    <definedName name="__123Graph_A比較ICRC5" localSheetId="7" hidden="1">#REF!</definedName>
    <definedName name="__123Graph_A比較ICRC5" localSheetId="2" hidden="1">#REF!</definedName>
    <definedName name="__123Graph_A比較ICRC5" localSheetId="5" hidden="1">#REF!</definedName>
    <definedName name="__123Graph_A比較ICRC5" localSheetId="6" hidden="1">#REF!</definedName>
    <definedName name="__123Graph_A比較ICRC5" localSheetId="8" hidden="1">#REF!</definedName>
    <definedName name="__123Graph_A比較ICRC5" localSheetId="9" hidden="1">#REF!</definedName>
    <definedName name="__123Graph_A比較ICRC5" hidden="1">#REF!</definedName>
    <definedName name="__123Graph_A比較RC2" localSheetId="3" hidden="1">#REF!</definedName>
    <definedName name="__123Graph_A比較RC2" localSheetId="7" hidden="1">#REF!</definedName>
    <definedName name="__123Graph_A比較RC2" localSheetId="2" hidden="1">#REF!</definedName>
    <definedName name="__123Graph_A比較RC2" localSheetId="5" hidden="1">#REF!</definedName>
    <definedName name="__123Graph_A比較RC2" localSheetId="6" hidden="1">#REF!</definedName>
    <definedName name="__123Graph_A比較RC2" localSheetId="8" hidden="1">#REF!</definedName>
    <definedName name="__123Graph_A比較RC2" localSheetId="9" hidden="1">#REF!</definedName>
    <definedName name="__123Graph_A比較RC2" hidden="1">#REF!</definedName>
    <definedName name="__123Graph_A比較RC3" localSheetId="3" hidden="1">#REF!</definedName>
    <definedName name="__123Graph_A比較RC3" localSheetId="7" hidden="1">#REF!</definedName>
    <definedName name="__123Graph_A比較RC3" localSheetId="2" hidden="1">#REF!</definedName>
    <definedName name="__123Graph_A比較RC3" localSheetId="5" hidden="1">#REF!</definedName>
    <definedName name="__123Graph_A比較RC3" localSheetId="6" hidden="1">#REF!</definedName>
    <definedName name="__123Graph_A比較RC3" localSheetId="8" hidden="1">#REF!</definedName>
    <definedName name="__123Graph_A比較RC3" localSheetId="9" hidden="1">#REF!</definedName>
    <definedName name="__123Graph_A比較RC3" hidden="1">#REF!</definedName>
    <definedName name="__123Graph_A比較RC4" localSheetId="3" hidden="1">#REF!</definedName>
    <definedName name="__123Graph_A比較RC4" localSheetId="7" hidden="1">#REF!</definedName>
    <definedName name="__123Graph_A比較RC4" localSheetId="2" hidden="1">#REF!</definedName>
    <definedName name="__123Graph_A比較RC4" localSheetId="5" hidden="1">#REF!</definedName>
    <definedName name="__123Graph_A比較RC4" localSheetId="6" hidden="1">#REF!</definedName>
    <definedName name="__123Graph_A比較RC4" localSheetId="8" hidden="1">#REF!</definedName>
    <definedName name="__123Graph_A比較RC4" localSheetId="9" hidden="1">#REF!</definedName>
    <definedName name="__123Graph_A比較RC4" hidden="1">#REF!</definedName>
    <definedName name="__123Graph_A比較RC5" localSheetId="3" hidden="1">#REF!</definedName>
    <definedName name="__123Graph_A比較RC5" localSheetId="7" hidden="1">#REF!</definedName>
    <definedName name="__123Graph_A比較RC5" localSheetId="2" hidden="1">#REF!</definedName>
    <definedName name="__123Graph_A比較RC5" localSheetId="5" hidden="1">#REF!</definedName>
    <definedName name="__123Graph_A比較RC5" localSheetId="6" hidden="1">#REF!</definedName>
    <definedName name="__123Graph_A比較RC5" localSheetId="8" hidden="1">#REF!</definedName>
    <definedName name="__123Graph_A比較RC5" localSheetId="9" hidden="1">#REF!</definedName>
    <definedName name="__123Graph_A比較RC5" hidden="1">#REF!</definedName>
    <definedName name="__123Graph_B" localSheetId="3" hidden="1">#REF!</definedName>
    <definedName name="__123Graph_B" localSheetId="7" hidden="1">#REF!</definedName>
    <definedName name="__123Graph_B" localSheetId="2" hidden="1">#REF!</definedName>
    <definedName name="__123Graph_B" localSheetId="5" hidden="1">#REF!</definedName>
    <definedName name="__123Graph_B" localSheetId="6" hidden="1">#REF!</definedName>
    <definedName name="__123Graph_B" localSheetId="8" hidden="1">#REF!</definedName>
    <definedName name="__123Graph_B" localSheetId="9" hidden="1">#REF!</definedName>
    <definedName name="__123Graph_B" hidden="1">#REF!</definedName>
    <definedName name="__123Graph_BEX比較ICRC1" localSheetId="3" hidden="1">#REF!</definedName>
    <definedName name="__123Graph_BEX比較ICRC1" localSheetId="7" hidden="1">#REF!</definedName>
    <definedName name="__123Graph_BEX比較ICRC1" localSheetId="2" hidden="1">#REF!</definedName>
    <definedName name="__123Graph_BEX比較ICRC1" localSheetId="5" hidden="1">#REF!</definedName>
    <definedName name="__123Graph_BEX比較ICRC1" localSheetId="6" hidden="1">#REF!</definedName>
    <definedName name="__123Graph_BEX比較ICRC1" localSheetId="8" hidden="1">#REF!</definedName>
    <definedName name="__123Graph_BEX比較ICRC1" localSheetId="9" hidden="1">#REF!</definedName>
    <definedName name="__123Graph_BEX比較ICRC1" hidden="1">#REF!</definedName>
    <definedName name="__123Graph_BEX比較ICRC2" localSheetId="3" hidden="1">#REF!</definedName>
    <definedName name="__123Graph_BEX比較ICRC2" localSheetId="7" hidden="1">#REF!</definedName>
    <definedName name="__123Graph_BEX比較ICRC2" localSheetId="2" hidden="1">#REF!</definedName>
    <definedName name="__123Graph_BEX比較ICRC2" localSheetId="5" hidden="1">#REF!</definedName>
    <definedName name="__123Graph_BEX比較ICRC2" localSheetId="6" hidden="1">#REF!</definedName>
    <definedName name="__123Graph_BEX比較ICRC2" localSheetId="8" hidden="1">#REF!</definedName>
    <definedName name="__123Graph_BEX比較ICRC2" localSheetId="9" hidden="1">#REF!</definedName>
    <definedName name="__123Graph_BEX比較ICRC2" hidden="1">#REF!</definedName>
    <definedName name="__123Graph_BEX比較ICRC3" localSheetId="3" hidden="1">#REF!</definedName>
    <definedName name="__123Graph_BEX比較ICRC3" localSheetId="7" hidden="1">#REF!</definedName>
    <definedName name="__123Graph_BEX比較ICRC3" localSheetId="2" hidden="1">#REF!</definedName>
    <definedName name="__123Graph_BEX比較ICRC3" localSheetId="5" hidden="1">#REF!</definedName>
    <definedName name="__123Graph_BEX比較ICRC3" localSheetId="6" hidden="1">#REF!</definedName>
    <definedName name="__123Graph_BEX比較ICRC3" localSheetId="8" hidden="1">#REF!</definedName>
    <definedName name="__123Graph_BEX比較ICRC3" localSheetId="9" hidden="1">#REF!</definedName>
    <definedName name="__123Graph_BEX比較ICRC3" hidden="1">#REF!</definedName>
    <definedName name="__123Graph_BEX比較ICRC4" localSheetId="3" hidden="1">#REF!</definedName>
    <definedName name="__123Graph_BEX比較ICRC4" localSheetId="7" hidden="1">#REF!</definedName>
    <definedName name="__123Graph_BEX比較ICRC4" localSheetId="2" hidden="1">#REF!</definedName>
    <definedName name="__123Graph_BEX比較ICRC4" localSheetId="5" hidden="1">#REF!</definedName>
    <definedName name="__123Graph_BEX比較ICRC4" localSheetId="6" hidden="1">#REF!</definedName>
    <definedName name="__123Graph_BEX比較ICRC4" localSheetId="8" hidden="1">#REF!</definedName>
    <definedName name="__123Graph_BEX比較ICRC4" localSheetId="9" hidden="1">#REF!</definedName>
    <definedName name="__123Graph_BEX比較ICRC4" hidden="1">#REF!</definedName>
    <definedName name="__123Graph_BEX比較ICRC5" localSheetId="3" hidden="1">#REF!</definedName>
    <definedName name="__123Graph_BEX比較ICRC5" localSheetId="7" hidden="1">#REF!</definedName>
    <definedName name="__123Graph_BEX比較ICRC5" localSheetId="2" hidden="1">#REF!</definedName>
    <definedName name="__123Graph_BEX比較ICRC5" localSheetId="5" hidden="1">#REF!</definedName>
    <definedName name="__123Graph_BEX比較ICRC5" localSheetId="6" hidden="1">#REF!</definedName>
    <definedName name="__123Graph_BEX比較ICRC5" localSheetId="8" hidden="1">#REF!</definedName>
    <definedName name="__123Graph_BEX比較ICRC5" localSheetId="9" hidden="1">#REF!</definedName>
    <definedName name="__123Graph_BEX比較ICRC5" hidden="1">#REF!</definedName>
    <definedName name="__123Graph_BEX比較RC1" localSheetId="3" hidden="1">#REF!</definedName>
    <definedName name="__123Graph_BEX比較RC1" localSheetId="7" hidden="1">#REF!</definedName>
    <definedName name="__123Graph_BEX比較RC1" localSheetId="2" hidden="1">#REF!</definedName>
    <definedName name="__123Graph_BEX比較RC1" localSheetId="5" hidden="1">#REF!</definedName>
    <definedName name="__123Graph_BEX比較RC1" localSheetId="6" hidden="1">#REF!</definedName>
    <definedName name="__123Graph_BEX比較RC1" localSheetId="8" hidden="1">#REF!</definedName>
    <definedName name="__123Graph_BEX比較RC1" localSheetId="9" hidden="1">#REF!</definedName>
    <definedName name="__123Graph_BEX比較RC1" hidden="1">#REF!</definedName>
    <definedName name="__123Graph_BEX比較RC2" localSheetId="3" hidden="1">#REF!</definedName>
    <definedName name="__123Graph_BEX比較RC2" localSheetId="7" hidden="1">#REF!</definedName>
    <definedName name="__123Graph_BEX比較RC2" localSheetId="2" hidden="1">#REF!</definedName>
    <definedName name="__123Graph_BEX比較RC2" localSheetId="5" hidden="1">#REF!</definedName>
    <definedName name="__123Graph_BEX比較RC2" localSheetId="6" hidden="1">#REF!</definedName>
    <definedName name="__123Graph_BEX比較RC2" localSheetId="8" hidden="1">#REF!</definedName>
    <definedName name="__123Graph_BEX比較RC2" localSheetId="9" hidden="1">#REF!</definedName>
    <definedName name="__123Graph_BEX比較RC2" hidden="1">#REF!</definedName>
    <definedName name="__123Graph_BEX比較RC3" localSheetId="3" hidden="1">#REF!</definedName>
    <definedName name="__123Graph_BEX比較RC3" localSheetId="7" hidden="1">#REF!</definedName>
    <definedName name="__123Graph_BEX比較RC3" localSheetId="2" hidden="1">#REF!</definedName>
    <definedName name="__123Graph_BEX比較RC3" localSheetId="5" hidden="1">#REF!</definedName>
    <definedName name="__123Graph_BEX比較RC3" localSheetId="6" hidden="1">#REF!</definedName>
    <definedName name="__123Graph_BEX比較RC3" localSheetId="8" hidden="1">#REF!</definedName>
    <definedName name="__123Graph_BEX比較RC3" localSheetId="9" hidden="1">#REF!</definedName>
    <definedName name="__123Graph_BEX比較RC3" hidden="1">#REF!</definedName>
    <definedName name="__123Graph_BEX比較RC4" localSheetId="3" hidden="1">#REF!</definedName>
    <definedName name="__123Graph_BEX比較RC4" localSheetId="7" hidden="1">#REF!</definedName>
    <definedName name="__123Graph_BEX比較RC4" localSheetId="2" hidden="1">#REF!</definedName>
    <definedName name="__123Graph_BEX比較RC4" localSheetId="5" hidden="1">#REF!</definedName>
    <definedName name="__123Graph_BEX比較RC4" localSheetId="6" hidden="1">#REF!</definedName>
    <definedName name="__123Graph_BEX比較RC4" localSheetId="8" hidden="1">#REF!</definedName>
    <definedName name="__123Graph_BEX比較RC4" localSheetId="9" hidden="1">#REF!</definedName>
    <definedName name="__123Graph_BEX比較RC4" hidden="1">#REF!</definedName>
    <definedName name="__123Graph_BEX比較RC5" localSheetId="3" hidden="1">#REF!</definedName>
    <definedName name="__123Graph_BEX比較RC5" localSheetId="7" hidden="1">#REF!</definedName>
    <definedName name="__123Graph_BEX比較RC5" localSheetId="2" hidden="1">#REF!</definedName>
    <definedName name="__123Graph_BEX比較RC5" localSheetId="5" hidden="1">#REF!</definedName>
    <definedName name="__123Graph_BEX比較RC5" localSheetId="6" hidden="1">#REF!</definedName>
    <definedName name="__123Graph_BEX比較RC5" localSheetId="8" hidden="1">#REF!</definedName>
    <definedName name="__123Graph_BEX比較RC5" localSheetId="9" hidden="1">#REF!</definedName>
    <definedName name="__123Graph_BEX比較RC5" hidden="1">#REF!</definedName>
    <definedName name="__123Graph_B比較ICRC2" localSheetId="3" hidden="1">#REF!</definedName>
    <definedName name="__123Graph_B比較ICRC2" localSheetId="7" hidden="1">#REF!</definedName>
    <definedName name="__123Graph_B比較ICRC2" localSheetId="2" hidden="1">#REF!</definedName>
    <definedName name="__123Graph_B比較ICRC2" localSheetId="5" hidden="1">#REF!</definedName>
    <definedName name="__123Graph_B比較ICRC2" localSheetId="6" hidden="1">#REF!</definedName>
    <definedName name="__123Graph_B比較ICRC2" localSheetId="8" hidden="1">#REF!</definedName>
    <definedName name="__123Graph_B比較ICRC2" localSheetId="9" hidden="1">#REF!</definedName>
    <definedName name="__123Graph_B比較ICRC2" hidden="1">#REF!</definedName>
    <definedName name="__123Graph_B比較ICRC3" localSheetId="3" hidden="1">#REF!</definedName>
    <definedName name="__123Graph_B比較ICRC3" localSheetId="7" hidden="1">#REF!</definedName>
    <definedName name="__123Graph_B比較ICRC3" localSheetId="2" hidden="1">#REF!</definedName>
    <definedName name="__123Graph_B比較ICRC3" localSheetId="5" hidden="1">#REF!</definedName>
    <definedName name="__123Graph_B比較ICRC3" localSheetId="6" hidden="1">#REF!</definedName>
    <definedName name="__123Graph_B比較ICRC3" localSheetId="8" hidden="1">#REF!</definedName>
    <definedName name="__123Graph_B比較ICRC3" localSheetId="9" hidden="1">#REF!</definedName>
    <definedName name="__123Graph_B比較ICRC3" hidden="1">#REF!</definedName>
    <definedName name="__123Graph_B比較ICRC4" localSheetId="3" hidden="1">#REF!</definedName>
    <definedName name="__123Graph_B比較ICRC4" localSheetId="7" hidden="1">#REF!</definedName>
    <definedName name="__123Graph_B比較ICRC4" localSheetId="2" hidden="1">#REF!</definedName>
    <definedName name="__123Graph_B比較ICRC4" localSheetId="5" hidden="1">#REF!</definedName>
    <definedName name="__123Graph_B比較ICRC4" localSheetId="6" hidden="1">#REF!</definedName>
    <definedName name="__123Graph_B比較ICRC4" localSheetId="8" hidden="1">#REF!</definedName>
    <definedName name="__123Graph_B比較ICRC4" localSheetId="9" hidden="1">#REF!</definedName>
    <definedName name="__123Graph_B比較ICRC4" hidden="1">#REF!</definedName>
    <definedName name="__123Graph_B比較ICRC5" localSheetId="3" hidden="1">#REF!</definedName>
    <definedName name="__123Graph_B比較ICRC5" localSheetId="7" hidden="1">#REF!</definedName>
    <definedName name="__123Graph_B比較ICRC5" localSheetId="2" hidden="1">#REF!</definedName>
    <definedName name="__123Graph_B比較ICRC5" localSheetId="5" hidden="1">#REF!</definedName>
    <definedName name="__123Graph_B比較ICRC5" localSheetId="6" hidden="1">#REF!</definedName>
    <definedName name="__123Graph_B比較ICRC5" localSheetId="8" hidden="1">#REF!</definedName>
    <definedName name="__123Graph_B比較ICRC5" localSheetId="9" hidden="1">#REF!</definedName>
    <definedName name="__123Graph_B比較ICRC5" hidden="1">#REF!</definedName>
    <definedName name="__123Graph_B比較RC2" localSheetId="3" hidden="1">#REF!</definedName>
    <definedName name="__123Graph_B比較RC2" localSheetId="7" hidden="1">#REF!</definedName>
    <definedName name="__123Graph_B比較RC2" localSheetId="2" hidden="1">#REF!</definedName>
    <definedName name="__123Graph_B比較RC2" localSheetId="5" hidden="1">#REF!</definedName>
    <definedName name="__123Graph_B比較RC2" localSheetId="6" hidden="1">#REF!</definedName>
    <definedName name="__123Graph_B比較RC2" localSheetId="8" hidden="1">#REF!</definedName>
    <definedName name="__123Graph_B比較RC2" localSheetId="9" hidden="1">#REF!</definedName>
    <definedName name="__123Graph_B比較RC2" hidden="1">#REF!</definedName>
    <definedName name="__123Graph_B比較RC3" localSheetId="3" hidden="1">#REF!</definedName>
    <definedName name="__123Graph_B比較RC3" localSheetId="7" hidden="1">#REF!</definedName>
    <definedName name="__123Graph_B比較RC3" localSheetId="2" hidden="1">#REF!</definedName>
    <definedName name="__123Graph_B比較RC3" localSheetId="5" hidden="1">#REF!</definedName>
    <definedName name="__123Graph_B比較RC3" localSheetId="6" hidden="1">#REF!</definedName>
    <definedName name="__123Graph_B比較RC3" localSheetId="8" hidden="1">#REF!</definedName>
    <definedName name="__123Graph_B比較RC3" localSheetId="9" hidden="1">#REF!</definedName>
    <definedName name="__123Graph_B比較RC3" hidden="1">#REF!</definedName>
    <definedName name="__123Graph_B比較RC4" localSheetId="3" hidden="1">#REF!</definedName>
    <definedName name="__123Graph_B比較RC4" localSheetId="7" hidden="1">#REF!</definedName>
    <definedName name="__123Graph_B比較RC4" localSheetId="2" hidden="1">#REF!</definedName>
    <definedName name="__123Graph_B比較RC4" localSheetId="5" hidden="1">#REF!</definedName>
    <definedName name="__123Graph_B比較RC4" localSheetId="6" hidden="1">#REF!</definedName>
    <definedName name="__123Graph_B比較RC4" localSheetId="8" hidden="1">#REF!</definedName>
    <definedName name="__123Graph_B比較RC4" localSheetId="9" hidden="1">#REF!</definedName>
    <definedName name="__123Graph_B比較RC4" hidden="1">#REF!</definedName>
    <definedName name="__123Graph_B比較RC5" localSheetId="3" hidden="1">#REF!</definedName>
    <definedName name="__123Graph_B比較RC5" localSheetId="7" hidden="1">#REF!</definedName>
    <definedName name="__123Graph_B比較RC5" localSheetId="2" hidden="1">#REF!</definedName>
    <definedName name="__123Graph_B比較RC5" localSheetId="5" hidden="1">#REF!</definedName>
    <definedName name="__123Graph_B比較RC5" localSheetId="6" hidden="1">#REF!</definedName>
    <definedName name="__123Graph_B比較RC5" localSheetId="8" hidden="1">#REF!</definedName>
    <definedName name="__123Graph_B比較RC5" localSheetId="9" hidden="1">#REF!</definedName>
    <definedName name="__123Graph_B比較RC5" hidden="1">#REF!</definedName>
    <definedName name="__123Graph_C" localSheetId="3" hidden="1">#REF!</definedName>
    <definedName name="__123Graph_C" localSheetId="7" hidden="1">#REF!</definedName>
    <definedName name="__123Graph_C" localSheetId="2" hidden="1">#REF!</definedName>
    <definedName name="__123Graph_C" localSheetId="5" hidden="1">#REF!</definedName>
    <definedName name="__123Graph_C" localSheetId="6" hidden="1">#REF!</definedName>
    <definedName name="__123Graph_C" localSheetId="8" hidden="1">#REF!</definedName>
    <definedName name="__123Graph_C" localSheetId="9" hidden="1">#REF!</definedName>
    <definedName name="__123Graph_C" hidden="1">#REF!</definedName>
    <definedName name="__123Graph_CEX比較ICRC2" localSheetId="3" hidden="1">#REF!</definedName>
    <definedName name="__123Graph_CEX比較ICRC2" localSheetId="7" hidden="1">#REF!</definedName>
    <definedName name="__123Graph_CEX比較ICRC2" localSheetId="2" hidden="1">#REF!</definedName>
    <definedName name="__123Graph_CEX比較ICRC2" localSheetId="5" hidden="1">#REF!</definedName>
    <definedName name="__123Graph_CEX比較ICRC2" localSheetId="6" hidden="1">#REF!</definedName>
    <definedName name="__123Graph_CEX比較ICRC2" localSheetId="8" hidden="1">#REF!</definedName>
    <definedName name="__123Graph_CEX比較ICRC2" localSheetId="9" hidden="1">#REF!</definedName>
    <definedName name="__123Graph_CEX比較ICRC2" hidden="1">#REF!</definedName>
    <definedName name="__123Graph_CEX比較ICRC3" localSheetId="3" hidden="1">#REF!</definedName>
    <definedName name="__123Graph_CEX比較ICRC3" localSheetId="7" hidden="1">#REF!</definedName>
    <definedName name="__123Graph_CEX比較ICRC3" localSheetId="2" hidden="1">#REF!</definedName>
    <definedName name="__123Graph_CEX比較ICRC3" localSheetId="5" hidden="1">#REF!</definedName>
    <definedName name="__123Graph_CEX比較ICRC3" localSheetId="6" hidden="1">#REF!</definedName>
    <definedName name="__123Graph_CEX比較ICRC3" localSheetId="8" hidden="1">#REF!</definedName>
    <definedName name="__123Graph_CEX比較ICRC3" localSheetId="9" hidden="1">#REF!</definedName>
    <definedName name="__123Graph_CEX比較ICRC3" hidden="1">#REF!</definedName>
    <definedName name="__123Graph_CEX比較ICRC4" localSheetId="3" hidden="1">#REF!</definedName>
    <definedName name="__123Graph_CEX比較ICRC4" localSheetId="7" hidden="1">#REF!</definedName>
    <definedName name="__123Graph_CEX比較ICRC4" localSheetId="2" hidden="1">#REF!</definedName>
    <definedName name="__123Graph_CEX比較ICRC4" localSheetId="5" hidden="1">#REF!</definedName>
    <definedName name="__123Graph_CEX比較ICRC4" localSheetId="6" hidden="1">#REF!</definedName>
    <definedName name="__123Graph_CEX比較ICRC4" localSheetId="8" hidden="1">#REF!</definedName>
    <definedName name="__123Graph_CEX比較ICRC4" localSheetId="9" hidden="1">#REF!</definedName>
    <definedName name="__123Graph_CEX比較ICRC4" hidden="1">#REF!</definedName>
    <definedName name="__123Graph_CEX比較ICRC5" localSheetId="3" hidden="1">#REF!</definedName>
    <definedName name="__123Graph_CEX比較ICRC5" localSheetId="7" hidden="1">#REF!</definedName>
    <definedName name="__123Graph_CEX比較ICRC5" localSheetId="2" hidden="1">#REF!</definedName>
    <definedName name="__123Graph_CEX比較ICRC5" localSheetId="5" hidden="1">#REF!</definedName>
    <definedName name="__123Graph_CEX比較ICRC5" localSheetId="6" hidden="1">#REF!</definedName>
    <definedName name="__123Graph_CEX比較ICRC5" localSheetId="8" hidden="1">#REF!</definedName>
    <definedName name="__123Graph_CEX比較ICRC5" localSheetId="9" hidden="1">#REF!</definedName>
    <definedName name="__123Graph_CEX比較ICRC5" hidden="1">#REF!</definedName>
    <definedName name="__123Graph_CEX比較RC2" localSheetId="3" hidden="1">#REF!</definedName>
    <definedName name="__123Graph_CEX比較RC2" localSheetId="7" hidden="1">#REF!</definedName>
    <definedName name="__123Graph_CEX比較RC2" localSheetId="2" hidden="1">#REF!</definedName>
    <definedName name="__123Graph_CEX比較RC2" localSheetId="5" hidden="1">#REF!</definedName>
    <definedName name="__123Graph_CEX比較RC2" localSheetId="6" hidden="1">#REF!</definedName>
    <definedName name="__123Graph_CEX比較RC2" localSheetId="8" hidden="1">#REF!</definedName>
    <definedName name="__123Graph_CEX比較RC2" localSheetId="9" hidden="1">#REF!</definedName>
    <definedName name="__123Graph_CEX比較RC2" hidden="1">#REF!</definedName>
    <definedName name="__123Graph_CEX比較RC3" localSheetId="3" hidden="1">#REF!</definedName>
    <definedName name="__123Graph_CEX比較RC3" localSheetId="7" hidden="1">#REF!</definedName>
    <definedName name="__123Graph_CEX比較RC3" localSheetId="2" hidden="1">#REF!</definedName>
    <definedName name="__123Graph_CEX比較RC3" localSheetId="5" hidden="1">#REF!</definedName>
    <definedName name="__123Graph_CEX比較RC3" localSheetId="6" hidden="1">#REF!</definedName>
    <definedName name="__123Graph_CEX比較RC3" localSheetId="8" hidden="1">#REF!</definedName>
    <definedName name="__123Graph_CEX比較RC3" localSheetId="9" hidden="1">#REF!</definedName>
    <definedName name="__123Graph_CEX比較RC3" hidden="1">#REF!</definedName>
    <definedName name="__123Graph_CEX比較RC4" localSheetId="3" hidden="1">#REF!</definedName>
    <definedName name="__123Graph_CEX比較RC4" localSheetId="7" hidden="1">#REF!</definedName>
    <definedName name="__123Graph_CEX比較RC4" localSheetId="2" hidden="1">#REF!</definedName>
    <definedName name="__123Graph_CEX比較RC4" localSheetId="5" hidden="1">#REF!</definedName>
    <definedName name="__123Graph_CEX比較RC4" localSheetId="6" hidden="1">#REF!</definedName>
    <definedName name="__123Graph_CEX比較RC4" localSheetId="8" hidden="1">#REF!</definedName>
    <definedName name="__123Graph_CEX比較RC4" localSheetId="9" hidden="1">#REF!</definedName>
    <definedName name="__123Graph_CEX比較RC4" hidden="1">#REF!</definedName>
    <definedName name="__123Graph_CEX比較RC5" localSheetId="3" hidden="1">#REF!</definedName>
    <definedName name="__123Graph_CEX比較RC5" localSheetId="7" hidden="1">#REF!</definedName>
    <definedName name="__123Graph_CEX比較RC5" localSheetId="2" hidden="1">#REF!</definedName>
    <definedName name="__123Graph_CEX比較RC5" localSheetId="5" hidden="1">#REF!</definedName>
    <definedName name="__123Graph_CEX比較RC5" localSheetId="6" hidden="1">#REF!</definedName>
    <definedName name="__123Graph_CEX比較RC5" localSheetId="8" hidden="1">#REF!</definedName>
    <definedName name="__123Graph_CEX比較RC5" localSheetId="9" hidden="1">#REF!</definedName>
    <definedName name="__123Graph_CEX比較RC5" hidden="1">#REF!</definedName>
    <definedName name="__123Graph_C比較ICRC3" localSheetId="3" hidden="1">#REF!</definedName>
    <definedName name="__123Graph_C比較ICRC3" localSheetId="7" hidden="1">#REF!</definedName>
    <definedName name="__123Graph_C比較ICRC3" localSheetId="2" hidden="1">#REF!</definedName>
    <definedName name="__123Graph_C比較ICRC3" localSheetId="5" hidden="1">#REF!</definedName>
    <definedName name="__123Graph_C比較ICRC3" localSheetId="6" hidden="1">#REF!</definedName>
    <definedName name="__123Graph_C比較ICRC3" localSheetId="8" hidden="1">#REF!</definedName>
    <definedName name="__123Graph_C比較ICRC3" localSheetId="9" hidden="1">#REF!</definedName>
    <definedName name="__123Graph_C比較ICRC3" hidden="1">#REF!</definedName>
    <definedName name="__123Graph_C比較ICRC4" localSheetId="3" hidden="1">#REF!</definedName>
    <definedName name="__123Graph_C比較ICRC4" localSheetId="7" hidden="1">#REF!</definedName>
    <definedName name="__123Graph_C比較ICRC4" localSheetId="2" hidden="1">#REF!</definedName>
    <definedName name="__123Graph_C比較ICRC4" localSheetId="5" hidden="1">#REF!</definedName>
    <definedName name="__123Graph_C比較ICRC4" localSheetId="6" hidden="1">#REF!</definedName>
    <definedName name="__123Graph_C比較ICRC4" localSheetId="8" hidden="1">#REF!</definedName>
    <definedName name="__123Graph_C比較ICRC4" localSheetId="9" hidden="1">#REF!</definedName>
    <definedName name="__123Graph_C比較ICRC4" hidden="1">#REF!</definedName>
    <definedName name="__123Graph_C比較ICRC5" localSheetId="3" hidden="1">#REF!</definedName>
    <definedName name="__123Graph_C比較ICRC5" localSheetId="7" hidden="1">#REF!</definedName>
    <definedName name="__123Graph_C比較ICRC5" localSheetId="2" hidden="1">#REF!</definedName>
    <definedName name="__123Graph_C比較ICRC5" localSheetId="5" hidden="1">#REF!</definedName>
    <definedName name="__123Graph_C比較ICRC5" localSheetId="6" hidden="1">#REF!</definedName>
    <definedName name="__123Graph_C比較ICRC5" localSheetId="8" hidden="1">#REF!</definedName>
    <definedName name="__123Graph_C比較ICRC5" localSheetId="9" hidden="1">#REF!</definedName>
    <definedName name="__123Graph_C比較ICRC5" hidden="1">#REF!</definedName>
    <definedName name="__123Graph_C比較RC3" localSheetId="3" hidden="1">#REF!</definedName>
    <definedName name="__123Graph_C比較RC3" localSheetId="7" hidden="1">#REF!</definedName>
    <definedName name="__123Graph_C比較RC3" localSheetId="2" hidden="1">#REF!</definedName>
    <definedName name="__123Graph_C比較RC3" localSheetId="5" hidden="1">#REF!</definedName>
    <definedName name="__123Graph_C比較RC3" localSheetId="6" hidden="1">#REF!</definedName>
    <definedName name="__123Graph_C比較RC3" localSheetId="8" hidden="1">#REF!</definedName>
    <definedName name="__123Graph_C比較RC3" localSheetId="9" hidden="1">#REF!</definedName>
    <definedName name="__123Graph_C比較RC3" hidden="1">#REF!</definedName>
    <definedName name="__123Graph_C比較RC4" localSheetId="3" hidden="1">#REF!</definedName>
    <definedName name="__123Graph_C比較RC4" localSheetId="7" hidden="1">#REF!</definedName>
    <definedName name="__123Graph_C比較RC4" localSheetId="2" hidden="1">#REF!</definedName>
    <definedName name="__123Graph_C比較RC4" localSheetId="5" hidden="1">#REF!</definedName>
    <definedName name="__123Graph_C比較RC4" localSheetId="6" hidden="1">#REF!</definedName>
    <definedName name="__123Graph_C比較RC4" localSheetId="8" hidden="1">#REF!</definedName>
    <definedName name="__123Graph_C比較RC4" localSheetId="9" hidden="1">#REF!</definedName>
    <definedName name="__123Graph_C比較RC4" hidden="1">#REF!</definedName>
    <definedName name="__123Graph_C比較RC5" localSheetId="3" hidden="1">#REF!</definedName>
    <definedName name="__123Graph_C比較RC5" localSheetId="7" hidden="1">#REF!</definedName>
    <definedName name="__123Graph_C比較RC5" localSheetId="2" hidden="1">#REF!</definedName>
    <definedName name="__123Graph_C比較RC5" localSheetId="5" hidden="1">#REF!</definedName>
    <definedName name="__123Graph_C比較RC5" localSheetId="6" hidden="1">#REF!</definedName>
    <definedName name="__123Graph_C比較RC5" localSheetId="8" hidden="1">#REF!</definedName>
    <definedName name="__123Graph_C比較RC5" localSheetId="9" hidden="1">#REF!</definedName>
    <definedName name="__123Graph_C比較RC5" hidden="1">#REF!</definedName>
    <definedName name="__123Graph_D" localSheetId="3" hidden="1">#REF!</definedName>
    <definedName name="__123Graph_D" localSheetId="7" hidden="1">#REF!</definedName>
    <definedName name="__123Graph_D" localSheetId="2" hidden="1">#REF!</definedName>
    <definedName name="__123Graph_D" localSheetId="5" hidden="1">#REF!</definedName>
    <definedName name="__123Graph_D" localSheetId="6" hidden="1">#REF!</definedName>
    <definedName name="__123Graph_D" localSheetId="8" hidden="1">#REF!</definedName>
    <definedName name="__123Graph_D" localSheetId="9" hidden="1">#REF!</definedName>
    <definedName name="__123Graph_D" hidden="1">#REF!</definedName>
    <definedName name="__123Graph_DEX比較ICRC3" localSheetId="3" hidden="1">#REF!</definedName>
    <definedName name="__123Graph_DEX比較ICRC3" localSheetId="7" hidden="1">#REF!</definedName>
    <definedName name="__123Graph_DEX比較ICRC3" localSheetId="2" hidden="1">#REF!</definedName>
    <definedName name="__123Graph_DEX比較ICRC3" localSheetId="5" hidden="1">#REF!</definedName>
    <definedName name="__123Graph_DEX比較ICRC3" localSheetId="6" hidden="1">#REF!</definedName>
    <definedName name="__123Graph_DEX比較ICRC3" localSheetId="8" hidden="1">#REF!</definedName>
    <definedName name="__123Graph_DEX比較ICRC3" localSheetId="9" hidden="1">#REF!</definedName>
    <definedName name="__123Graph_DEX比較ICRC3" hidden="1">#REF!</definedName>
    <definedName name="__123Graph_DEX比較ICRC4" localSheetId="3" hidden="1">#REF!</definedName>
    <definedName name="__123Graph_DEX比較ICRC4" localSheetId="7" hidden="1">#REF!</definedName>
    <definedName name="__123Graph_DEX比較ICRC4" localSheetId="2" hidden="1">#REF!</definedName>
    <definedName name="__123Graph_DEX比較ICRC4" localSheetId="5" hidden="1">#REF!</definedName>
    <definedName name="__123Graph_DEX比較ICRC4" localSheetId="6" hidden="1">#REF!</definedName>
    <definedName name="__123Graph_DEX比較ICRC4" localSheetId="8" hidden="1">#REF!</definedName>
    <definedName name="__123Graph_DEX比較ICRC4" localSheetId="9" hidden="1">#REF!</definedName>
    <definedName name="__123Graph_DEX比較ICRC4" hidden="1">#REF!</definedName>
    <definedName name="__123Graph_DEX比較ICRC5" localSheetId="3" hidden="1">#REF!</definedName>
    <definedName name="__123Graph_DEX比較ICRC5" localSheetId="7" hidden="1">#REF!</definedName>
    <definedName name="__123Graph_DEX比較ICRC5" localSheetId="2" hidden="1">#REF!</definedName>
    <definedName name="__123Graph_DEX比較ICRC5" localSheetId="5" hidden="1">#REF!</definedName>
    <definedName name="__123Graph_DEX比較ICRC5" localSheetId="6" hidden="1">#REF!</definedName>
    <definedName name="__123Graph_DEX比較ICRC5" localSheetId="8" hidden="1">#REF!</definedName>
    <definedName name="__123Graph_DEX比較ICRC5" localSheetId="9" hidden="1">#REF!</definedName>
    <definedName name="__123Graph_DEX比較ICRC5" hidden="1">#REF!</definedName>
    <definedName name="__123Graph_DEX比較RC3" localSheetId="3" hidden="1">#REF!</definedName>
    <definedName name="__123Graph_DEX比較RC3" localSheetId="7" hidden="1">#REF!</definedName>
    <definedName name="__123Graph_DEX比較RC3" localSheetId="2" hidden="1">#REF!</definedName>
    <definedName name="__123Graph_DEX比較RC3" localSheetId="5" hidden="1">#REF!</definedName>
    <definedName name="__123Graph_DEX比較RC3" localSheetId="6" hidden="1">#REF!</definedName>
    <definedName name="__123Graph_DEX比較RC3" localSheetId="8" hidden="1">#REF!</definedName>
    <definedName name="__123Graph_DEX比較RC3" localSheetId="9" hidden="1">#REF!</definedName>
    <definedName name="__123Graph_DEX比較RC3" hidden="1">#REF!</definedName>
    <definedName name="__123Graph_DEX比較RC4" localSheetId="3" hidden="1">#REF!</definedName>
    <definedName name="__123Graph_DEX比較RC4" localSheetId="7" hidden="1">#REF!</definedName>
    <definedName name="__123Graph_DEX比較RC4" localSheetId="2" hidden="1">#REF!</definedName>
    <definedName name="__123Graph_DEX比較RC4" localSheetId="5" hidden="1">#REF!</definedName>
    <definedName name="__123Graph_DEX比較RC4" localSheetId="6" hidden="1">#REF!</definedName>
    <definedName name="__123Graph_DEX比較RC4" localSheetId="8" hidden="1">#REF!</definedName>
    <definedName name="__123Graph_DEX比較RC4" localSheetId="9" hidden="1">#REF!</definedName>
    <definedName name="__123Graph_DEX比較RC4" hidden="1">#REF!</definedName>
    <definedName name="__123Graph_DEX比較RC5" localSheetId="3" hidden="1">#REF!</definedName>
    <definedName name="__123Graph_DEX比較RC5" localSheetId="7" hidden="1">#REF!</definedName>
    <definedName name="__123Graph_DEX比較RC5" localSheetId="2" hidden="1">#REF!</definedName>
    <definedName name="__123Graph_DEX比較RC5" localSheetId="5" hidden="1">#REF!</definedName>
    <definedName name="__123Graph_DEX比較RC5" localSheetId="6" hidden="1">#REF!</definedName>
    <definedName name="__123Graph_DEX比較RC5" localSheetId="8" hidden="1">#REF!</definedName>
    <definedName name="__123Graph_DEX比較RC5" localSheetId="9" hidden="1">#REF!</definedName>
    <definedName name="__123Graph_DEX比較RC5" hidden="1">#REF!</definedName>
    <definedName name="__123Graph_D比較ICRC4" localSheetId="3" hidden="1">#REF!</definedName>
    <definedName name="__123Graph_D比較ICRC4" localSheetId="7" hidden="1">#REF!</definedName>
    <definedName name="__123Graph_D比較ICRC4" localSheetId="2" hidden="1">#REF!</definedName>
    <definedName name="__123Graph_D比較ICRC4" localSheetId="5" hidden="1">#REF!</definedName>
    <definedName name="__123Graph_D比較ICRC4" localSheetId="6" hidden="1">#REF!</definedName>
    <definedName name="__123Graph_D比較ICRC4" localSheetId="8" hidden="1">#REF!</definedName>
    <definedName name="__123Graph_D比較ICRC4" localSheetId="9" hidden="1">#REF!</definedName>
    <definedName name="__123Graph_D比較ICRC4" hidden="1">#REF!</definedName>
    <definedName name="__123Graph_D比較ICRC5" localSheetId="3" hidden="1">#REF!</definedName>
    <definedName name="__123Graph_D比較ICRC5" localSheetId="7" hidden="1">#REF!</definedName>
    <definedName name="__123Graph_D比較ICRC5" localSheetId="2" hidden="1">#REF!</definedName>
    <definedName name="__123Graph_D比較ICRC5" localSheetId="5" hidden="1">#REF!</definedName>
    <definedName name="__123Graph_D比較ICRC5" localSheetId="6" hidden="1">#REF!</definedName>
    <definedName name="__123Graph_D比較ICRC5" localSheetId="8" hidden="1">#REF!</definedName>
    <definedName name="__123Graph_D比較ICRC5" localSheetId="9" hidden="1">#REF!</definedName>
    <definedName name="__123Graph_D比較ICRC5" hidden="1">#REF!</definedName>
    <definedName name="__123Graph_D比較RC4" localSheetId="3" hidden="1">#REF!</definedName>
    <definedName name="__123Graph_D比較RC4" localSheetId="7" hidden="1">#REF!</definedName>
    <definedName name="__123Graph_D比較RC4" localSheetId="2" hidden="1">#REF!</definedName>
    <definedName name="__123Graph_D比較RC4" localSheetId="5" hidden="1">#REF!</definedName>
    <definedName name="__123Graph_D比較RC4" localSheetId="6" hidden="1">#REF!</definedName>
    <definedName name="__123Graph_D比較RC4" localSheetId="8" hidden="1">#REF!</definedName>
    <definedName name="__123Graph_D比較RC4" localSheetId="9" hidden="1">#REF!</definedName>
    <definedName name="__123Graph_D比較RC4" hidden="1">#REF!</definedName>
    <definedName name="__123Graph_D比較RC5" localSheetId="3" hidden="1">#REF!</definedName>
    <definedName name="__123Graph_D比較RC5" localSheetId="7" hidden="1">#REF!</definedName>
    <definedName name="__123Graph_D比較RC5" localSheetId="2" hidden="1">#REF!</definedName>
    <definedName name="__123Graph_D比較RC5" localSheetId="5" hidden="1">#REF!</definedName>
    <definedName name="__123Graph_D比較RC5" localSheetId="6" hidden="1">#REF!</definedName>
    <definedName name="__123Graph_D比較RC5" localSheetId="8" hidden="1">#REF!</definedName>
    <definedName name="__123Graph_D比較RC5" localSheetId="9" hidden="1">#REF!</definedName>
    <definedName name="__123Graph_D比較RC5" hidden="1">#REF!</definedName>
    <definedName name="__123Graph_E" localSheetId="3" hidden="1">#REF!</definedName>
    <definedName name="__123Graph_E" localSheetId="7" hidden="1">#REF!</definedName>
    <definedName name="__123Graph_E" localSheetId="2" hidden="1">#REF!</definedName>
    <definedName name="__123Graph_E" localSheetId="5" hidden="1">#REF!</definedName>
    <definedName name="__123Graph_E" localSheetId="6" hidden="1">#REF!</definedName>
    <definedName name="__123Graph_E" localSheetId="8" hidden="1">#REF!</definedName>
    <definedName name="__123Graph_E" localSheetId="9" hidden="1">#REF!</definedName>
    <definedName name="__123Graph_E" hidden="1">#REF!</definedName>
    <definedName name="__123Graph_EEX比較ICRC4" localSheetId="3" hidden="1">#REF!</definedName>
    <definedName name="__123Graph_EEX比較ICRC4" localSheetId="7" hidden="1">#REF!</definedName>
    <definedName name="__123Graph_EEX比較ICRC4" localSheetId="2" hidden="1">#REF!</definedName>
    <definedName name="__123Graph_EEX比較ICRC4" localSheetId="5" hidden="1">#REF!</definedName>
    <definedName name="__123Graph_EEX比較ICRC4" localSheetId="6" hidden="1">#REF!</definedName>
    <definedName name="__123Graph_EEX比較ICRC4" localSheetId="8" hidden="1">#REF!</definedName>
    <definedName name="__123Graph_EEX比較ICRC4" localSheetId="9" hidden="1">#REF!</definedName>
    <definedName name="__123Graph_EEX比較ICRC4" hidden="1">#REF!</definedName>
    <definedName name="__123Graph_EEX比較ICRC5" localSheetId="3" hidden="1">#REF!</definedName>
    <definedName name="__123Graph_EEX比較ICRC5" localSheetId="7" hidden="1">#REF!</definedName>
    <definedName name="__123Graph_EEX比較ICRC5" localSheetId="2" hidden="1">#REF!</definedName>
    <definedName name="__123Graph_EEX比較ICRC5" localSheetId="5" hidden="1">#REF!</definedName>
    <definedName name="__123Graph_EEX比較ICRC5" localSheetId="6" hidden="1">#REF!</definedName>
    <definedName name="__123Graph_EEX比較ICRC5" localSheetId="8" hidden="1">#REF!</definedName>
    <definedName name="__123Graph_EEX比較ICRC5" localSheetId="9" hidden="1">#REF!</definedName>
    <definedName name="__123Graph_EEX比較ICRC5" hidden="1">#REF!</definedName>
    <definedName name="__123Graph_EEX比較RC4" localSheetId="3" hidden="1">#REF!</definedName>
    <definedName name="__123Graph_EEX比較RC4" localSheetId="7" hidden="1">#REF!</definedName>
    <definedName name="__123Graph_EEX比較RC4" localSheetId="2" hidden="1">#REF!</definedName>
    <definedName name="__123Graph_EEX比較RC4" localSheetId="5" hidden="1">#REF!</definedName>
    <definedName name="__123Graph_EEX比較RC4" localSheetId="6" hidden="1">#REF!</definedName>
    <definedName name="__123Graph_EEX比較RC4" localSheetId="8" hidden="1">#REF!</definedName>
    <definedName name="__123Graph_EEX比較RC4" localSheetId="9" hidden="1">#REF!</definedName>
    <definedName name="__123Graph_EEX比較RC4" hidden="1">#REF!</definedName>
    <definedName name="__123Graph_EEX比較RC5" localSheetId="3" hidden="1">#REF!</definedName>
    <definedName name="__123Graph_EEX比較RC5" localSheetId="7" hidden="1">#REF!</definedName>
    <definedName name="__123Graph_EEX比較RC5" localSheetId="2" hidden="1">#REF!</definedName>
    <definedName name="__123Graph_EEX比較RC5" localSheetId="5" hidden="1">#REF!</definedName>
    <definedName name="__123Graph_EEX比較RC5" localSheetId="6" hidden="1">#REF!</definedName>
    <definedName name="__123Graph_EEX比較RC5" localSheetId="8" hidden="1">#REF!</definedName>
    <definedName name="__123Graph_EEX比較RC5" localSheetId="9" hidden="1">#REF!</definedName>
    <definedName name="__123Graph_EEX比較RC5" hidden="1">#REF!</definedName>
    <definedName name="__123Graph_E比較ICRC5" localSheetId="3" hidden="1">#REF!</definedName>
    <definedName name="__123Graph_E比較ICRC5" localSheetId="7" hidden="1">#REF!</definedName>
    <definedName name="__123Graph_E比較ICRC5" localSheetId="2" hidden="1">#REF!</definedName>
    <definedName name="__123Graph_E比較ICRC5" localSheetId="5" hidden="1">#REF!</definedName>
    <definedName name="__123Graph_E比較ICRC5" localSheetId="6" hidden="1">#REF!</definedName>
    <definedName name="__123Graph_E比較ICRC5" localSheetId="8" hidden="1">#REF!</definedName>
    <definedName name="__123Graph_E比較ICRC5" localSheetId="9" hidden="1">#REF!</definedName>
    <definedName name="__123Graph_E比較ICRC5" hidden="1">#REF!</definedName>
    <definedName name="__123Graph_E比較RC5" localSheetId="3" hidden="1">#REF!</definedName>
    <definedName name="__123Graph_E比較RC5" localSheetId="7" hidden="1">#REF!</definedName>
    <definedName name="__123Graph_E比較RC5" localSheetId="2" hidden="1">#REF!</definedName>
    <definedName name="__123Graph_E比較RC5" localSheetId="5" hidden="1">#REF!</definedName>
    <definedName name="__123Graph_E比較RC5" localSheetId="6" hidden="1">#REF!</definedName>
    <definedName name="__123Graph_E比較RC5" localSheetId="8" hidden="1">#REF!</definedName>
    <definedName name="__123Graph_E比較RC5" localSheetId="9" hidden="1">#REF!</definedName>
    <definedName name="__123Graph_E比較RC5" hidden="1">#REF!</definedName>
    <definedName name="__123Graph_F" localSheetId="3" hidden="1">#REF!</definedName>
    <definedName name="__123Graph_F" localSheetId="7" hidden="1">#REF!</definedName>
    <definedName name="__123Graph_F" localSheetId="2" hidden="1">#REF!</definedName>
    <definedName name="__123Graph_F" localSheetId="5" hidden="1">#REF!</definedName>
    <definedName name="__123Graph_F" localSheetId="6" hidden="1">#REF!</definedName>
    <definedName name="__123Graph_F" localSheetId="8" hidden="1">#REF!</definedName>
    <definedName name="__123Graph_F" localSheetId="9" hidden="1">#REF!</definedName>
    <definedName name="__123Graph_F" hidden="1">#REF!</definedName>
    <definedName name="__123Graph_FEX比較ICRC5" localSheetId="3" hidden="1">#REF!</definedName>
    <definedName name="__123Graph_FEX比較ICRC5" localSheetId="7" hidden="1">#REF!</definedName>
    <definedName name="__123Graph_FEX比較ICRC5" localSheetId="2" hidden="1">#REF!</definedName>
    <definedName name="__123Graph_FEX比較ICRC5" localSheetId="5" hidden="1">#REF!</definedName>
    <definedName name="__123Graph_FEX比較ICRC5" localSheetId="6" hidden="1">#REF!</definedName>
    <definedName name="__123Graph_FEX比較ICRC5" localSheetId="8" hidden="1">#REF!</definedName>
    <definedName name="__123Graph_FEX比較ICRC5" localSheetId="9" hidden="1">#REF!</definedName>
    <definedName name="__123Graph_FEX比較ICRC5" hidden="1">#REF!</definedName>
    <definedName name="__123Graph_FEX比較RC5" localSheetId="3" hidden="1">#REF!</definedName>
    <definedName name="__123Graph_FEX比較RC5" localSheetId="7" hidden="1">#REF!</definedName>
    <definedName name="__123Graph_FEX比較RC5" localSheetId="2" hidden="1">#REF!</definedName>
    <definedName name="__123Graph_FEX比較RC5" localSheetId="5" hidden="1">#REF!</definedName>
    <definedName name="__123Graph_FEX比較RC5" localSheetId="6" hidden="1">#REF!</definedName>
    <definedName name="__123Graph_FEX比較RC5" localSheetId="8" hidden="1">#REF!</definedName>
    <definedName name="__123Graph_FEX比較RC5" localSheetId="9" hidden="1">#REF!</definedName>
    <definedName name="__123Graph_FEX比較RC5" hidden="1">#REF!</definedName>
    <definedName name="__123Graph_X" localSheetId="3" hidden="1">#REF!</definedName>
    <definedName name="__123Graph_X" localSheetId="7" hidden="1">#REF!</definedName>
    <definedName name="__123Graph_X" localSheetId="2" hidden="1">#REF!</definedName>
    <definedName name="__123Graph_X" localSheetId="5" hidden="1">#REF!</definedName>
    <definedName name="__123Graph_X" localSheetId="6" hidden="1">#REF!</definedName>
    <definedName name="__123Graph_X" localSheetId="8" hidden="1">#REF!</definedName>
    <definedName name="__123Graph_X" localSheetId="9" hidden="1">#REF!</definedName>
    <definedName name="__123Graph_X" hidden="1">#REF!</definedName>
    <definedName name="__123Graph_XEX比較IC2" localSheetId="3" hidden="1">#REF!</definedName>
    <definedName name="__123Graph_XEX比較IC2" localSheetId="7" hidden="1">#REF!</definedName>
    <definedName name="__123Graph_XEX比較IC2" localSheetId="2" hidden="1">#REF!</definedName>
    <definedName name="__123Graph_XEX比較IC2" localSheetId="5" hidden="1">#REF!</definedName>
    <definedName name="__123Graph_XEX比較IC2" localSheetId="6" hidden="1">#REF!</definedName>
    <definedName name="__123Graph_XEX比較IC2" localSheetId="8" hidden="1">#REF!</definedName>
    <definedName name="__123Graph_XEX比較IC2" localSheetId="9" hidden="1">#REF!</definedName>
    <definedName name="__123Graph_XEX比較IC2" hidden="1">#REF!</definedName>
    <definedName name="__123Graph_XEX比較IC3" localSheetId="3" hidden="1">#REF!</definedName>
    <definedName name="__123Graph_XEX比較IC3" localSheetId="7" hidden="1">#REF!</definedName>
    <definedName name="__123Graph_XEX比較IC3" localSheetId="2" hidden="1">#REF!</definedName>
    <definedName name="__123Graph_XEX比較IC3" localSheetId="5" hidden="1">#REF!</definedName>
    <definedName name="__123Graph_XEX比較IC3" localSheetId="6" hidden="1">#REF!</definedName>
    <definedName name="__123Graph_XEX比較IC3" localSheetId="8" hidden="1">#REF!</definedName>
    <definedName name="__123Graph_XEX比較IC3" localSheetId="9" hidden="1">#REF!</definedName>
    <definedName name="__123Graph_XEX比較IC3" hidden="1">#REF!</definedName>
    <definedName name="__123Graph_XEX比較IC4" localSheetId="3" hidden="1">#REF!</definedName>
    <definedName name="__123Graph_XEX比較IC4" localSheetId="7" hidden="1">#REF!</definedName>
    <definedName name="__123Graph_XEX比較IC4" localSheetId="2" hidden="1">#REF!</definedName>
    <definedName name="__123Graph_XEX比較IC4" localSheetId="5" hidden="1">#REF!</definedName>
    <definedName name="__123Graph_XEX比較IC4" localSheetId="6" hidden="1">#REF!</definedName>
    <definedName name="__123Graph_XEX比較IC4" localSheetId="8" hidden="1">#REF!</definedName>
    <definedName name="__123Graph_XEX比較IC4" localSheetId="9" hidden="1">#REF!</definedName>
    <definedName name="__123Graph_XEX比較IC4" hidden="1">#REF!</definedName>
    <definedName name="__123Graph_XEX比較IC5" localSheetId="3" hidden="1">#REF!</definedName>
    <definedName name="__123Graph_XEX比較IC5" localSheetId="7" hidden="1">#REF!</definedName>
    <definedName name="__123Graph_XEX比較IC5" localSheetId="2" hidden="1">#REF!</definedName>
    <definedName name="__123Graph_XEX比較IC5" localSheetId="5" hidden="1">#REF!</definedName>
    <definedName name="__123Graph_XEX比較IC5" localSheetId="6" hidden="1">#REF!</definedName>
    <definedName name="__123Graph_XEX比較IC5" localSheetId="8" hidden="1">#REF!</definedName>
    <definedName name="__123Graph_XEX比較IC5" localSheetId="9" hidden="1">#REF!</definedName>
    <definedName name="__123Graph_XEX比較IC5" hidden="1">#REF!</definedName>
    <definedName name="__123Graph_XEX比較ICRC1" localSheetId="3" hidden="1">#REF!</definedName>
    <definedName name="__123Graph_XEX比較ICRC1" localSheetId="7" hidden="1">#REF!</definedName>
    <definedName name="__123Graph_XEX比較ICRC1" localSheetId="2" hidden="1">#REF!</definedName>
    <definedName name="__123Graph_XEX比較ICRC1" localSheetId="5" hidden="1">#REF!</definedName>
    <definedName name="__123Graph_XEX比較ICRC1" localSheetId="6" hidden="1">#REF!</definedName>
    <definedName name="__123Graph_XEX比較ICRC1" localSheetId="8" hidden="1">#REF!</definedName>
    <definedName name="__123Graph_XEX比較ICRC1" localSheetId="9" hidden="1">#REF!</definedName>
    <definedName name="__123Graph_XEX比較ICRC1" hidden="1">#REF!</definedName>
    <definedName name="__123Graph_XEX比較ICRC2" localSheetId="3" hidden="1">#REF!</definedName>
    <definedName name="__123Graph_XEX比較ICRC2" localSheetId="7" hidden="1">#REF!</definedName>
    <definedName name="__123Graph_XEX比較ICRC2" localSheetId="2" hidden="1">#REF!</definedName>
    <definedName name="__123Graph_XEX比較ICRC2" localSheetId="5" hidden="1">#REF!</definedName>
    <definedName name="__123Graph_XEX比較ICRC2" localSheetId="6" hidden="1">#REF!</definedName>
    <definedName name="__123Graph_XEX比較ICRC2" localSheetId="8" hidden="1">#REF!</definedName>
    <definedName name="__123Graph_XEX比較ICRC2" localSheetId="9" hidden="1">#REF!</definedName>
    <definedName name="__123Graph_XEX比較ICRC2" hidden="1">#REF!</definedName>
    <definedName name="__123Graph_XEX比較ICRC3" localSheetId="3" hidden="1">#REF!</definedName>
    <definedName name="__123Graph_XEX比較ICRC3" localSheetId="7" hidden="1">#REF!</definedName>
    <definedName name="__123Graph_XEX比較ICRC3" localSheetId="2" hidden="1">#REF!</definedName>
    <definedName name="__123Graph_XEX比較ICRC3" localSheetId="5" hidden="1">#REF!</definedName>
    <definedName name="__123Graph_XEX比較ICRC3" localSheetId="6" hidden="1">#REF!</definedName>
    <definedName name="__123Graph_XEX比較ICRC3" localSheetId="8" hidden="1">#REF!</definedName>
    <definedName name="__123Graph_XEX比較ICRC3" localSheetId="9" hidden="1">#REF!</definedName>
    <definedName name="__123Graph_XEX比較ICRC3" hidden="1">#REF!</definedName>
    <definedName name="__123Graph_XEX比較ICRC4" localSheetId="3" hidden="1">#REF!</definedName>
    <definedName name="__123Graph_XEX比較ICRC4" localSheetId="7" hidden="1">#REF!</definedName>
    <definedName name="__123Graph_XEX比較ICRC4" localSheetId="2" hidden="1">#REF!</definedName>
    <definedName name="__123Graph_XEX比較ICRC4" localSheetId="5" hidden="1">#REF!</definedName>
    <definedName name="__123Graph_XEX比較ICRC4" localSheetId="6" hidden="1">#REF!</definedName>
    <definedName name="__123Graph_XEX比較ICRC4" localSheetId="8" hidden="1">#REF!</definedName>
    <definedName name="__123Graph_XEX比較ICRC4" localSheetId="9" hidden="1">#REF!</definedName>
    <definedName name="__123Graph_XEX比較ICRC4" hidden="1">#REF!</definedName>
    <definedName name="__123Graph_XEX比較ICRC5" localSheetId="3" hidden="1">#REF!</definedName>
    <definedName name="__123Graph_XEX比較ICRC5" localSheetId="7" hidden="1">#REF!</definedName>
    <definedName name="__123Graph_XEX比較ICRC5" localSheetId="2" hidden="1">#REF!</definedName>
    <definedName name="__123Graph_XEX比較ICRC5" localSheetId="5" hidden="1">#REF!</definedName>
    <definedName name="__123Graph_XEX比較ICRC5" localSheetId="6" hidden="1">#REF!</definedName>
    <definedName name="__123Graph_XEX比較ICRC5" localSheetId="8" hidden="1">#REF!</definedName>
    <definedName name="__123Graph_XEX比較ICRC5" localSheetId="9" hidden="1">#REF!</definedName>
    <definedName name="__123Graph_XEX比較ICRC5" hidden="1">#REF!</definedName>
    <definedName name="__123Graph_XEX比較RC1" localSheetId="3" hidden="1">#REF!</definedName>
    <definedName name="__123Graph_XEX比較RC1" localSheetId="7" hidden="1">#REF!</definedName>
    <definedName name="__123Graph_XEX比較RC1" localSheetId="2" hidden="1">#REF!</definedName>
    <definedName name="__123Graph_XEX比較RC1" localSheetId="5" hidden="1">#REF!</definedName>
    <definedName name="__123Graph_XEX比較RC1" localSheetId="6" hidden="1">#REF!</definedName>
    <definedName name="__123Graph_XEX比較RC1" localSheetId="8" hidden="1">#REF!</definedName>
    <definedName name="__123Graph_XEX比較RC1" localSheetId="9" hidden="1">#REF!</definedName>
    <definedName name="__123Graph_XEX比較RC1" hidden="1">#REF!</definedName>
    <definedName name="__123Graph_XEX比較RC11" localSheetId="3" hidden="1">#REF!</definedName>
    <definedName name="__123Graph_XEX比較RC11" localSheetId="7" hidden="1">#REF!</definedName>
    <definedName name="__123Graph_XEX比較RC11" localSheetId="2" hidden="1">#REF!</definedName>
    <definedName name="__123Graph_XEX比較RC11" localSheetId="5" hidden="1">#REF!</definedName>
    <definedName name="__123Graph_XEX比較RC11" localSheetId="6" hidden="1">#REF!</definedName>
    <definedName name="__123Graph_XEX比較RC11" localSheetId="8" hidden="1">#REF!</definedName>
    <definedName name="__123Graph_XEX比較RC11" localSheetId="9" hidden="1">#REF!</definedName>
    <definedName name="__123Graph_XEX比較RC11" hidden="1">#REF!</definedName>
    <definedName name="__123Graph_XEX比較RC2" localSheetId="3" hidden="1">#REF!</definedName>
    <definedName name="__123Graph_XEX比較RC2" localSheetId="7" hidden="1">#REF!</definedName>
    <definedName name="__123Graph_XEX比較RC2" localSheetId="2" hidden="1">#REF!</definedName>
    <definedName name="__123Graph_XEX比較RC2" localSheetId="5" hidden="1">#REF!</definedName>
    <definedName name="__123Graph_XEX比較RC2" localSheetId="6" hidden="1">#REF!</definedName>
    <definedName name="__123Graph_XEX比較RC2" localSheetId="8" hidden="1">#REF!</definedName>
    <definedName name="__123Graph_XEX比較RC2" localSheetId="9" hidden="1">#REF!</definedName>
    <definedName name="__123Graph_XEX比較RC2" hidden="1">#REF!</definedName>
    <definedName name="__123Graph_XEX比較RC3" localSheetId="3" hidden="1">#REF!</definedName>
    <definedName name="__123Graph_XEX比較RC3" localSheetId="7" hidden="1">#REF!</definedName>
    <definedName name="__123Graph_XEX比較RC3" localSheetId="2" hidden="1">#REF!</definedName>
    <definedName name="__123Graph_XEX比較RC3" localSheetId="5" hidden="1">#REF!</definedName>
    <definedName name="__123Graph_XEX比較RC3" localSheetId="6" hidden="1">#REF!</definedName>
    <definedName name="__123Graph_XEX比較RC3" localSheetId="8" hidden="1">#REF!</definedName>
    <definedName name="__123Graph_XEX比較RC3" localSheetId="9" hidden="1">#REF!</definedName>
    <definedName name="__123Graph_XEX比較RC3" hidden="1">#REF!</definedName>
    <definedName name="__123Graph_XEX比較RC4" localSheetId="3" hidden="1">#REF!</definedName>
    <definedName name="__123Graph_XEX比較RC4" localSheetId="7" hidden="1">#REF!</definedName>
    <definedName name="__123Graph_XEX比較RC4" localSheetId="2" hidden="1">#REF!</definedName>
    <definedName name="__123Graph_XEX比較RC4" localSheetId="5" hidden="1">#REF!</definedName>
    <definedName name="__123Graph_XEX比較RC4" localSheetId="6" hidden="1">#REF!</definedName>
    <definedName name="__123Graph_XEX比較RC4" localSheetId="8" hidden="1">#REF!</definedName>
    <definedName name="__123Graph_XEX比較RC4" localSheetId="9" hidden="1">#REF!</definedName>
    <definedName name="__123Graph_XEX比較RC4" hidden="1">#REF!</definedName>
    <definedName name="__123Graph_XEX比較RC5" localSheetId="3" hidden="1">#REF!</definedName>
    <definedName name="__123Graph_XEX比較RC5" localSheetId="7" hidden="1">#REF!</definedName>
    <definedName name="__123Graph_XEX比較RC5" localSheetId="2" hidden="1">#REF!</definedName>
    <definedName name="__123Graph_XEX比較RC5" localSheetId="5" hidden="1">#REF!</definedName>
    <definedName name="__123Graph_XEX比較RC5" localSheetId="6" hidden="1">#REF!</definedName>
    <definedName name="__123Graph_XEX比較RC5" localSheetId="8" hidden="1">#REF!</definedName>
    <definedName name="__123Graph_XEX比較RC5" localSheetId="9" hidden="1">#REF!</definedName>
    <definedName name="__123Graph_XEX比較RC5" hidden="1">#REF!</definedName>
    <definedName name="__123Graph_X比較IC2" localSheetId="3" hidden="1">#REF!</definedName>
    <definedName name="__123Graph_X比較IC2" localSheetId="7" hidden="1">#REF!</definedName>
    <definedName name="__123Graph_X比較IC2" localSheetId="2" hidden="1">#REF!</definedName>
    <definedName name="__123Graph_X比較IC2" localSheetId="5" hidden="1">#REF!</definedName>
    <definedName name="__123Graph_X比較IC2" localSheetId="6" hidden="1">#REF!</definedName>
    <definedName name="__123Graph_X比較IC2" localSheetId="8" hidden="1">#REF!</definedName>
    <definedName name="__123Graph_X比較IC2" localSheetId="9" hidden="1">#REF!</definedName>
    <definedName name="__123Graph_X比較IC2" hidden="1">#REF!</definedName>
    <definedName name="__123Graph_X比較IC3" localSheetId="3" hidden="1">#REF!</definedName>
    <definedName name="__123Graph_X比較IC3" localSheetId="7" hidden="1">#REF!</definedName>
    <definedName name="__123Graph_X比較IC3" localSheetId="2" hidden="1">#REF!</definedName>
    <definedName name="__123Graph_X比較IC3" localSheetId="5" hidden="1">#REF!</definedName>
    <definedName name="__123Graph_X比較IC3" localSheetId="6" hidden="1">#REF!</definedName>
    <definedName name="__123Graph_X比較IC3" localSheetId="8" hidden="1">#REF!</definedName>
    <definedName name="__123Graph_X比較IC3" localSheetId="9" hidden="1">#REF!</definedName>
    <definedName name="__123Graph_X比較IC3" hidden="1">#REF!</definedName>
    <definedName name="__123Graph_X比較IC4" localSheetId="3" hidden="1">#REF!</definedName>
    <definedName name="__123Graph_X比較IC4" localSheetId="7" hidden="1">#REF!</definedName>
    <definedName name="__123Graph_X比較IC4" localSheetId="2" hidden="1">#REF!</definedName>
    <definedName name="__123Graph_X比較IC4" localSheetId="5" hidden="1">#REF!</definedName>
    <definedName name="__123Graph_X比較IC4" localSheetId="6" hidden="1">#REF!</definedName>
    <definedName name="__123Graph_X比較IC4" localSheetId="8" hidden="1">#REF!</definedName>
    <definedName name="__123Graph_X比較IC4" localSheetId="9" hidden="1">#REF!</definedName>
    <definedName name="__123Graph_X比較IC4" hidden="1">#REF!</definedName>
    <definedName name="__123Graph_X比較IC5" localSheetId="3" hidden="1">#REF!</definedName>
    <definedName name="__123Graph_X比較IC5" localSheetId="7" hidden="1">#REF!</definedName>
    <definedName name="__123Graph_X比較IC5" localSheetId="2" hidden="1">#REF!</definedName>
    <definedName name="__123Graph_X比較IC5" localSheetId="5" hidden="1">#REF!</definedName>
    <definedName name="__123Graph_X比較IC5" localSheetId="6" hidden="1">#REF!</definedName>
    <definedName name="__123Graph_X比較IC5" localSheetId="8" hidden="1">#REF!</definedName>
    <definedName name="__123Graph_X比較IC5" localSheetId="9" hidden="1">#REF!</definedName>
    <definedName name="__123Graph_X比較IC5" hidden="1">#REF!</definedName>
    <definedName name="__123Graph_X比較ICRC2" localSheetId="3" hidden="1">#REF!</definedName>
    <definedName name="__123Graph_X比較ICRC2" localSheetId="7" hidden="1">#REF!</definedName>
    <definedName name="__123Graph_X比較ICRC2" localSheetId="2" hidden="1">#REF!</definedName>
    <definedName name="__123Graph_X比較ICRC2" localSheetId="5" hidden="1">#REF!</definedName>
    <definedName name="__123Graph_X比較ICRC2" localSheetId="6" hidden="1">#REF!</definedName>
    <definedName name="__123Graph_X比較ICRC2" localSheetId="8" hidden="1">#REF!</definedName>
    <definedName name="__123Graph_X比較ICRC2" localSheetId="9" hidden="1">#REF!</definedName>
    <definedName name="__123Graph_X比較ICRC2" hidden="1">#REF!</definedName>
    <definedName name="__123Graph_X比較ICRC3" localSheetId="3" hidden="1">#REF!</definedName>
    <definedName name="__123Graph_X比較ICRC3" localSheetId="7" hidden="1">#REF!</definedName>
    <definedName name="__123Graph_X比較ICRC3" localSheetId="2" hidden="1">#REF!</definedName>
    <definedName name="__123Graph_X比較ICRC3" localSheetId="5" hidden="1">#REF!</definedName>
    <definedName name="__123Graph_X比較ICRC3" localSheetId="6" hidden="1">#REF!</definedName>
    <definedName name="__123Graph_X比較ICRC3" localSheetId="8" hidden="1">#REF!</definedName>
    <definedName name="__123Graph_X比較ICRC3" localSheetId="9" hidden="1">#REF!</definedName>
    <definedName name="__123Graph_X比較ICRC3" hidden="1">#REF!</definedName>
    <definedName name="__123Graph_X比較ICRC4" localSheetId="3" hidden="1">#REF!</definedName>
    <definedName name="__123Graph_X比較ICRC4" localSheetId="7" hidden="1">#REF!</definedName>
    <definedName name="__123Graph_X比較ICRC4" localSheetId="2" hidden="1">#REF!</definedName>
    <definedName name="__123Graph_X比較ICRC4" localSheetId="5" hidden="1">#REF!</definedName>
    <definedName name="__123Graph_X比較ICRC4" localSheetId="6" hidden="1">#REF!</definedName>
    <definedName name="__123Graph_X比較ICRC4" localSheetId="8" hidden="1">#REF!</definedName>
    <definedName name="__123Graph_X比較ICRC4" localSheetId="9" hidden="1">#REF!</definedName>
    <definedName name="__123Graph_X比較ICRC4" hidden="1">#REF!</definedName>
    <definedName name="__123Graph_X比較ICRC5" localSheetId="3" hidden="1">#REF!</definedName>
    <definedName name="__123Graph_X比較ICRC5" localSheetId="7" hidden="1">#REF!</definedName>
    <definedName name="__123Graph_X比較ICRC5" localSheetId="2" hidden="1">#REF!</definedName>
    <definedName name="__123Graph_X比較ICRC5" localSheetId="5" hidden="1">#REF!</definedName>
    <definedName name="__123Graph_X比較ICRC5" localSheetId="6" hidden="1">#REF!</definedName>
    <definedName name="__123Graph_X比較ICRC5" localSheetId="8" hidden="1">#REF!</definedName>
    <definedName name="__123Graph_X比較ICRC5" localSheetId="9" hidden="1">#REF!</definedName>
    <definedName name="__123Graph_X比較ICRC5" hidden="1">#REF!</definedName>
    <definedName name="__123Graph_X比較RC2" localSheetId="3" hidden="1">#REF!</definedName>
    <definedName name="__123Graph_X比較RC2" localSheetId="7" hidden="1">#REF!</definedName>
    <definedName name="__123Graph_X比較RC2" localSheetId="2" hidden="1">#REF!</definedName>
    <definedName name="__123Graph_X比較RC2" localSheetId="5" hidden="1">#REF!</definedName>
    <definedName name="__123Graph_X比較RC2" localSheetId="6" hidden="1">#REF!</definedName>
    <definedName name="__123Graph_X比較RC2" localSheetId="8" hidden="1">#REF!</definedName>
    <definedName name="__123Graph_X比較RC2" localSheetId="9" hidden="1">#REF!</definedName>
    <definedName name="__123Graph_X比較RC2" hidden="1">#REF!</definedName>
    <definedName name="__123Graph_X比較RC3" localSheetId="3" hidden="1">#REF!</definedName>
    <definedName name="__123Graph_X比較RC3" localSheetId="7" hidden="1">#REF!</definedName>
    <definedName name="__123Graph_X比較RC3" localSheetId="2" hidden="1">#REF!</definedName>
    <definedName name="__123Graph_X比較RC3" localSheetId="5" hidden="1">#REF!</definedName>
    <definedName name="__123Graph_X比較RC3" localSheetId="6" hidden="1">#REF!</definedName>
    <definedName name="__123Graph_X比較RC3" localSheetId="8" hidden="1">#REF!</definedName>
    <definedName name="__123Graph_X比較RC3" localSheetId="9" hidden="1">#REF!</definedName>
    <definedName name="__123Graph_X比較RC3" hidden="1">#REF!</definedName>
    <definedName name="__123Graph_X比較RC4" localSheetId="3" hidden="1">#REF!</definedName>
    <definedName name="__123Graph_X比較RC4" localSheetId="7" hidden="1">#REF!</definedName>
    <definedName name="__123Graph_X比較RC4" localSheetId="2" hidden="1">#REF!</definedName>
    <definedName name="__123Graph_X比較RC4" localSheetId="5" hidden="1">#REF!</definedName>
    <definedName name="__123Graph_X比較RC4" localSheetId="6" hidden="1">#REF!</definedName>
    <definedName name="__123Graph_X比較RC4" localSheetId="8" hidden="1">#REF!</definedName>
    <definedName name="__123Graph_X比較RC4" localSheetId="9" hidden="1">#REF!</definedName>
    <definedName name="__123Graph_X比較RC4" hidden="1">#REF!</definedName>
    <definedName name="__123Graph_X比較RC5" localSheetId="3" hidden="1">#REF!</definedName>
    <definedName name="__123Graph_X比較RC5" localSheetId="7" hidden="1">#REF!</definedName>
    <definedName name="__123Graph_X比較RC5" localSheetId="2" hidden="1">#REF!</definedName>
    <definedName name="__123Graph_X比較RC5" localSheetId="5" hidden="1">#REF!</definedName>
    <definedName name="__123Graph_X比較RC5" localSheetId="6" hidden="1">#REF!</definedName>
    <definedName name="__123Graph_X比較RC5" localSheetId="8" hidden="1">#REF!</definedName>
    <definedName name="__123Graph_X比較RC5" localSheetId="9" hidden="1">#REF!</definedName>
    <definedName name="__123Graph_X比較RC5" hidden="1">#REF!</definedName>
    <definedName name="_Fill" localSheetId="3" hidden="1">#REF!</definedName>
    <definedName name="_Fill" localSheetId="7" hidden="1">#REF!</definedName>
    <definedName name="_Fill" localSheetId="2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3" hidden="1">広陵西小学校!#REF!</definedName>
    <definedName name="_xlnm._FilterDatabase" localSheetId="7" hidden="1">広陵中学校!$A$9:$O$10</definedName>
    <definedName name="_xlnm._FilterDatabase" localSheetId="2" hidden="1">広陵東小学校!#REF!</definedName>
    <definedName name="_xlnm._FilterDatabase" localSheetId="4" hidden="1">広陵北小学校!$H$4:$O$14</definedName>
    <definedName name="_xlnm._FilterDatabase" localSheetId="5" hidden="1">真美ヶ丘第一小学校!#REF!</definedName>
    <definedName name="_xlnm._FilterDatabase" localSheetId="6" hidden="1">真美ヶ丘第二小学校!$A$9:$O$13</definedName>
    <definedName name="_xlnm._FilterDatabase" localSheetId="8" hidden="1">真美ヶ丘中学校!$A$9:$O$24</definedName>
    <definedName name="_xlnm._FilterDatabase" localSheetId="9" hidden="1">図書館!#REF!</definedName>
    <definedName name="_xlnm.Print_Area" localSheetId="0">とりまとめ!$A$1:$E$19</definedName>
    <definedName name="_xlnm.Print_Area" localSheetId="3">広陵西小学校!$A$1:$O$135</definedName>
    <definedName name="_xlnm.Print_Area" localSheetId="7">広陵中学校!$A$1:$O$129</definedName>
    <definedName name="_xlnm.Print_Area" localSheetId="2">広陵東小学校!$A$1:$O$144</definedName>
    <definedName name="_xlnm.Print_Area" localSheetId="4">広陵北小学校!$A$1:$O$125</definedName>
    <definedName name="_xlnm.Print_Area" localSheetId="5">真美ヶ丘第一小学校!$A$1:$O$112</definedName>
    <definedName name="_xlnm.Print_Area" localSheetId="6">真美ヶ丘第二小学校!$A$1:$O$165</definedName>
    <definedName name="_xlnm.Print_Area" localSheetId="8">真美ヶ丘中学校!$A$1:$O$165</definedName>
    <definedName name="_xlnm.Print_Area" localSheetId="9">図書館!$A$1:$O$104</definedName>
    <definedName name="_xlnm.Print_Titles" localSheetId="3">広陵西小学校!$4:$9</definedName>
    <definedName name="_xlnm.Print_Titles" localSheetId="7">広陵中学校!$4:$9</definedName>
    <definedName name="_xlnm.Print_Titles" localSheetId="2">広陵東小学校!$4:$9</definedName>
    <definedName name="_xlnm.Print_Titles" localSheetId="5">真美ヶ丘第一小学校!$4:$9</definedName>
    <definedName name="_xlnm.Print_Titles" localSheetId="6">真美ヶ丘第二小学校!$4:$9</definedName>
    <definedName name="_xlnm.Print_Titles" localSheetId="8">真美ヶ丘中学校!$4:$9</definedName>
    <definedName name="_xlnm.Print_Titles" localSheetId="9">図書館!$4:$9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1" l="1"/>
  <c r="D19" i="9"/>
  <c r="E19" i="9"/>
  <c r="D18" i="9"/>
  <c r="C18" i="9"/>
  <c r="C17" i="9"/>
  <c r="E10" i="9"/>
  <c r="D10" i="9"/>
  <c r="K37" i="4" l="1"/>
  <c r="O37" i="4"/>
  <c r="A2" i="9" l="1"/>
  <c r="M21" i="11" l="1"/>
  <c r="M20" i="11"/>
  <c r="M19" i="11"/>
  <c r="M18" i="11"/>
  <c r="M17" i="11"/>
  <c r="M16" i="11"/>
  <c r="H16" i="11"/>
  <c r="E16" i="11"/>
  <c r="M15" i="11"/>
  <c r="H15" i="11"/>
  <c r="E15" i="11"/>
  <c r="M14" i="11"/>
  <c r="H14" i="11"/>
  <c r="E14" i="11"/>
  <c r="M13" i="11"/>
  <c r="H13" i="11"/>
  <c r="E13" i="11"/>
  <c r="M12" i="11"/>
  <c r="H12" i="11"/>
  <c r="E12" i="11"/>
  <c r="M11" i="11"/>
  <c r="H11" i="11"/>
  <c r="E11" i="11"/>
  <c r="M10" i="11"/>
  <c r="H10" i="11"/>
  <c r="E10" i="11"/>
  <c r="M9" i="11"/>
  <c r="H9" i="11"/>
  <c r="E9" i="11"/>
  <c r="M8" i="11"/>
  <c r="H8" i="11"/>
  <c r="E8" i="11"/>
  <c r="M7" i="11"/>
  <c r="H7" i="11"/>
  <c r="E7" i="11"/>
  <c r="M6" i="11"/>
  <c r="H6" i="11"/>
  <c r="K10" i="4" l="1"/>
  <c r="E18" i="9"/>
  <c r="D12" i="9"/>
  <c r="E12" i="9"/>
  <c r="C12" i="9"/>
  <c r="D11" i="9"/>
  <c r="E11" i="9"/>
  <c r="C11" i="9"/>
  <c r="C10" i="9"/>
  <c r="D9" i="9"/>
  <c r="E9" i="9"/>
  <c r="C9" i="9"/>
  <c r="D8" i="9"/>
  <c r="D17" i="9" s="1"/>
  <c r="E8" i="9"/>
  <c r="C8" i="9"/>
  <c r="D7" i="9"/>
  <c r="E7" i="9"/>
  <c r="C7" i="9"/>
  <c r="D6" i="9"/>
  <c r="E6" i="9"/>
  <c r="C6" i="9"/>
  <c r="D5" i="9"/>
  <c r="E5" i="9"/>
  <c r="E17" i="9" s="1"/>
  <c r="C5" i="9"/>
  <c r="C19" i="9" l="1"/>
  <c r="D13" i="9"/>
  <c r="E13" i="9"/>
  <c r="C13" i="9"/>
  <c r="I135" i="5"/>
  <c r="J104" i="3"/>
  <c r="I104" i="3"/>
  <c r="J165" i="7"/>
  <c r="I165" i="7"/>
  <c r="J129" i="2"/>
  <c r="I129" i="2"/>
  <c r="J165" i="6"/>
  <c r="I165" i="6"/>
  <c r="J112" i="8"/>
  <c r="I112" i="8"/>
  <c r="J125" i="1"/>
  <c r="I125" i="1"/>
  <c r="J135" i="5"/>
  <c r="J144" i="4"/>
  <c r="I144" i="4"/>
  <c r="O76" i="3" l="1"/>
  <c r="K76" i="3" s="1"/>
  <c r="O99" i="3"/>
  <c r="K99" i="3" s="1"/>
  <c r="O98" i="3"/>
  <c r="K98" i="3"/>
  <c r="O100" i="3"/>
  <c r="K100" i="3" s="1"/>
  <c r="O95" i="3"/>
  <c r="K95" i="3" s="1"/>
  <c r="O94" i="3"/>
  <c r="K94" i="3" s="1"/>
  <c r="O96" i="3"/>
  <c r="K96" i="3" s="1"/>
  <c r="O93" i="3"/>
  <c r="O87" i="3"/>
  <c r="O88" i="3"/>
  <c r="O91" i="3"/>
  <c r="O90" i="3"/>
  <c r="O89" i="3"/>
  <c r="O85" i="3"/>
  <c r="O84" i="3"/>
  <c r="O86" i="3"/>
  <c r="O77" i="3"/>
  <c r="K77" i="3" s="1"/>
  <c r="O75" i="3"/>
  <c r="K75" i="3" s="1"/>
  <c r="O78" i="3"/>
  <c r="K78" i="3" s="1"/>
  <c r="O74" i="3"/>
  <c r="K74" i="3" s="1"/>
  <c r="O73" i="3"/>
  <c r="K73" i="3" s="1"/>
  <c r="O71" i="3"/>
  <c r="K71" i="3" s="1"/>
  <c r="O70" i="3"/>
  <c r="K70" i="3" s="1"/>
  <c r="O64" i="3"/>
  <c r="K64" i="3" s="1"/>
  <c r="O60" i="3"/>
  <c r="K60" i="3" s="1"/>
  <c r="O58" i="3"/>
  <c r="K58" i="3" s="1"/>
  <c r="O57" i="3"/>
  <c r="K57" i="3" s="1"/>
  <c r="O55" i="3"/>
  <c r="K55" i="3" s="1"/>
  <c r="O54" i="3"/>
  <c r="K54" i="3" s="1"/>
  <c r="O56" i="3"/>
  <c r="K56" i="3" s="1"/>
  <c r="O53" i="3"/>
  <c r="K53" i="3" s="1"/>
  <c r="O52" i="3"/>
  <c r="K52" i="3" s="1"/>
  <c r="O48" i="3"/>
  <c r="K48" i="3" s="1"/>
  <c r="O44" i="3"/>
  <c r="K44" i="3" s="1"/>
  <c r="O42" i="3"/>
  <c r="K42" i="3" s="1"/>
  <c r="O39" i="3"/>
  <c r="K39" i="3" s="1"/>
  <c r="O38" i="3"/>
  <c r="K38" i="3" s="1"/>
  <c r="O40" i="3"/>
  <c r="K40" i="3" s="1"/>
  <c r="O36" i="3"/>
  <c r="K36" i="3" s="1"/>
  <c r="O33" i="3"/>
  <c r="K33" i="3" s="1"/>
  <c r="O32" i="3"/>
  <c r="K32" i="3" s="1"/>
  <c r="O34" i="3"/>
  <c r="K34" i="3" s="1"/>
  <c r="O28" i="3"/>
  <c r="K28" i="3" s="1"/>
  <c r="O27" i="3"/>
  <c r="K27" i="3" s="1"/>
  <c r="O19" i="3"/>
  <c r="K19" i="3" s="1"/>
  <c r="O18" i="3"/>
  <c r="K18" i="3" s="1"/>
  <c r="O20" i="3"/>
  <c r="K20" i="3" s="1"/>
  <c r="O15" i="3"/>
  <c r="K15" i="3" s="1"/>
  <c r="O14" i="3"/>
  <c r="K14" i="3" s="1"/>
  <c r="O11" i="3"/>
  <c r="K11" i="3" s="1"/>
  <c r="O58" i="8"/>
  <c r="K58" i="8" s="1"/>
  <c r="O57" i="8"/>
  <c r="K57" i="8" s="1"/>
  <c r="O59" i="8"/>
  <c r="K59" i="8" s="1"/>
  <c r="O53" i="8"/>
  <c r="K53" i="8" s="1"/>
  <c r="O51" i="8"/>
  <c r="K51" i="8" s="1"/>
  <c r="O46" i="8"/>
  <c r="K46" i="8" s="1"/>
  <c r="O47" i="8"/>
  <c r="K47" i="8" s="1"/>
  <c r="O44" i="8"/>
  <c r="K44" i="8" s="1"/>
  <c r="O25" i="8"/>
  <c r="K25" i="8" s="1"/>
  <c r="O38" i="8"/>
  <c r="K38" i="8" s="1"/>
  <c r="O37" i="8"/>
  <c r="K37" i="8" s="1"/>
  <c r="O39" i="8"/>
  <c r="K39" i="8" s="1"/>
  <c r="O35" i="8"/>
  <c r="K35" i="8" s="1"/>
  <c r="O34" i="8"/>
  <c r="K34" i="8" s="1"/>
  <c r="O36" i="8"/>
  <c r="K36" i="8" s="1"/>
  <c r="O33" i="8"/>
  <c r="K33" i="8" s="1"/>
  <c r="O29" i="8"/>
  <c r="K29" i="8" s="1"/>
  <c r="O28" i="8"/>
  <c r="K28" i="8" s="1"/>
  <c r="O27" i="8"/>
  <c r="K27" i="8" s="1"/>
  <c r="O26" i="8"/>
  <c r="K26" i="8" s="1"/>
  <c r="O31" i="8"/>
  <c r="K31" i="8" s="1"/>
  <c r="O30" i="8"/>
  <c r="K30" i="8" s="1"/>
  <c r="O32" i="8"/>
  <c r="K32" i="8" s="1"/>
  <c r="O23" i="8"/>
  <c r="K23" i="8" s="1"/>
  <c r="O21" i="8"/>
  <c r="K21" i="8" s="1"/>
  <c r="O20" i="8"/>
  <c r="K20" i="8" s="1"/>
  <c r="O22" i="8"/>
  <c r="K22" i="8" s="1"/>
  <c r="O18" i="8"/>
  <c r="K18" i="8" s="1"/>
  <c r="O17" i="8"/>
  <c r="K17" i="8" s="1"/>
  <c r="O19" i="8"/>
  <c r="K19" i="8" s="1"/>
  <c r="O66" i="8"/>
  <c r="K66" i="8" s="1"/>
  <c r="O15" i="8"/>
  <c r="K15" i="8" s="1"/>
  <c r="O13" i="8"/>
  <c r="K13" i="8" s="1"/>
  <c r="O11" i="8"/>
  <c r="K11" i="8" s="1"/>
  <c r="O12" i="8"/>
  <c r="K12" i="8" s="1"/>
  <c r="O67" i="8"/>
  <c r="K67" i="8" s="1"/>
  <c r="O68" i="8"/>
  <c r="K68" i="8" s="1"/>
  <c r="O74" i="8"/>
  <c r="K74" i="8" s="1"/>
  <c r="O75" i="8"/>
  <c r="K75" i="8" s="1"/>
  <c r="O71" i="8"/>
  <c r="K71" i="8" s="1"/>
  <c r="O72" i="8"/>
  <c r="K72" i="8" s="1"/>
  <c r="O162" i="7"/>
  <c r="K162" i="7" s="1"/>
  <c r="O160" i="7"/>
  <c r="K160" i="7" s="1"/>
  <c r="O159" i="7"/>
  <c r="K159" i="7" s="1"/>
  <c r="O161" i="7"/>
  <c r="K161" i="7" s="1"/>
  <c r="O156" i="7"/>
  <c r="K156" i="7" s="1"/>
  <c r="O157" i="7"/>
  <c r="K157" i="7" s="1"/>
  <c r="O151" i="7"/>
  <c r="K151" i="7" s="1"/>
  <c r="O147" i="7"/>
  <c r="K147" i="7" s="1"/>
  <c r="O146" i="7"/>
  <c r="K146" i="7" s="1"/>
  <c r="O145" i="7"/>
  <c r="K145" i="7" s="1"/>
  <c r="O144" i="7"/>
  <c r="K144" i="7" s="1"/>
  <c r="O149" i="7"/>
  <c r="K149" i="7" s="1"/>
  <c r="O148" i="7"/>
  <c r="K148" i="7" s="1"/>
  <c r="O150" i="7"/>
  <c r="K150" i="7" s="1"/>
  <c r="O140" i="7"/>
  <c r="K140" i="7" s="1"/>
  <c r="O139" i="7"/>
  <c r="K139" i="7" s="1"/>
  <c r="O141" i="7"/>
  <c r="K141" i="7" s="1"/>
  <c r="O136" i="7"/>
  <c r="K136" i="7" s="1"/>
  <c r="O135" i="7"/>
  <c r="K135" i="7" s="1"/>
  <c r="O137" i="7"/>
  <c r="K137" i="7" s="1"/>
  <c r="O133" i="7"/>
  <c r="K133" i="7" s="1"/>
  <c r="O132" i="7"/>
  <c r="K132" i="7" s="1"/>
  <c r="O126" i="7"/>
  <c r="K126" i="7" s="1"/>
  <c r="O127" i="7"/>
  <c r="K127" i="7" s="1"/>
  <c r="O125" i="7"/>
  <c r="K125" i="7" s="1"/>
  <c r="O122" i="7"/>
  <c r="K122" i="7" s="1"/>
  <c r="O121" i="7"/>
  <c r="K121" i="7" s="1"/>
  <c r="O123" i="7"/>
  <c r="K123" i="7" s="1"/>
  <c r="O113" i="7"/>
  <c r="K113" i="7" s="1"/>
  <c r="O111" i="7"/>
  <c r="K111" i="7" s="1"/>
  <c r="O106" i="7"/>
  <c r="K106" i="7" s="1"/>
  <c r="O102" i="7"/>
  <c r="K102" i="7" s="1"/>
  <c r="O103" i="7"/>
  <c r="K103" i="7" s="1"/>
  <c r="O100" i="7"/>
  <c r="K100" i="7" s="1"/>
  <c r="O98" i="7"/>
  <c r="K98" i="7" s="1"/>
  <c r="O97" i="7"/>
  <c r="K97" i="7" s="1"/>
  <c r="O90" i="7"/>
  <c r="K90" i="7" s="1"/>
  <c r="O88" i="7"/>
  <c r="K88" i="7" s="1"/>
  <c r="O87" i="7"/>
  <c r="K87" i="7" s="1"/>
  <c r="O89" i="7"/>
  <c r="K89" i="7" s="1"/>
  <c r="O85" i="7"/>
  <c r="K85" i="7" s="1"/>
  <c r="O84" i="7"/>
  <c r="K84" i="7" s="1"/>
  <c r="O86" i="7"/>
  <c r="K86" i="7" s="1"/>
  <c r="O82" i="7"/>
  <c r="K82" i="7" s="1"/>
  <c r="O81" i="7"/>
  <c r="K81" i="7" s="1"/>
  <c r="O91" i="7"/>
  <c r="K91" i="7" s="1"/>
  <c r="O77" i="7"/>
  <c r="K77" i="7" s="1"/>
  <c r="O76" i="7"/>
  <c r="K76" i="7" s="1"/>
  <c r="O75" i="7"/>
  <c r="K75" i="7" s="1"/>
  <c r="O74" i="7"/>
  <c r="K74" i="7" s="1"/>
  <c r="O79" i="7"/>
  <c r="K79" i="7" s="1"/>
  <c r="O78" i="7"/>
  <c r="K78" i="7" s="1"/>
  <c r="O80" i="7"/>
  <c r="K80" i="7" s="1"/>
  <c r="O67" i="7"/>
  <c r="K67" i="7" s="1"/>
  <c r="O66" i="7"/>
  <c r="K66" i="7" s="1"/>
  <c r="O65" i="7"/>
  <c r="K65" i="7" s="1"/>
  <c r="O64" i="7"/>
  <c r="K64" i="7" s="1"/>
  <c r="O62" i="7"/>
  <c r="K62" i="7" s="1"/>
  <c r="O56" i="7"/>
  <c r="K56" i="7" s="1"/>
  <c r="O55" i="7"/>
  <c r="K55" i="7" s="1"/>
  <c r="O54" i="7"/>
  <c r="K54" i="7" s="1"/>
  <c r="O53" i="7"/>
  <c r="K53" i="7" s="1"/>
  <c r="O58" i="7"/>
  <c r="K58" i="7" s="1"/>
  <c r="O57" i="7"/>
  <c r="K57" i="7" s="1"/>
  <c r="O59" i="7"/>
  <c r="K59" i="7" s="1"/>
  <c r="O49" i="7"/>
  <c r="K49" i="7" s="1"/>
  <c r="O48" i="7"/>
  <c r="K48" i="7" s="1"/>
  <c r="O47" i="7"/>
  <c r="K47" i="7" s="1"/>
  <c r="O44" i="7"/>
  <c r="K44" i="7" s="1"/>
  <c r="O43" i="7"/>
  <c r="K43" i="7" s="1"/>
  <c r="O42" i="7"/>
  <c r="K42" i="7" s="1"/>
  <c r="O45" i="7"/>
  <c r="K45" i="7" s="1"/>
  <c r="O41" i="7"/>
  <c r="K41" i="7" s="1"/>
  <c r="O46" i="7"/>
  <c r="K46" i="7" s="1"/>
  <c r="O39" i="7"/>
  <c r="K39" i="7" s="1"/>
  <c r="O36" i="7"/>
  <c r="K36" i="7" s="1"/>
  <c r="O35" i="7"/>
  <c r="K35" i="7" s="1"/>
  <c r="O34" i="7"/>
  <c r="K34" i="7" s="1"/>
  <c r="O28" i="7"/>
  <c r="K28" i="7" s="1"/>
  <c r="O27" i="7"/>
  <c r="K27" i="7" s="1"/>
  <c r="O26" i="7"/>
  <c r="K26" i="7" s="1"/>
  <c r="O25" i="7"/>
  <c r="K25" i="7" s="1"/>
  <c r="O32" i="7"/>
  <c r="K32" i="7" s="1"/>
  <c r="O31" i="7"/>
  <c r="K31" i="7" s="1"/>
  <c r="O30" i="7"/>
  <c r="K30" i="7" s="1"/>
  <c r="O29" i="7"/>
  <c r="K29" i="7" s="1"/>
  <c r="O37" i="7"/>
  <c r="K37" i="7" s="1"/>
  <c r="O33" i="7"/>
  <c r="K33" i="7" s="1"/>
  <c r="O38" i="7"/>
  <c r="K38" i="7" s="1"/>
  <c r="O23" i="7"/>
  <c r="K23" i="7" s="1"/>
  <c r="O21" i="7"/>
  <c r="K21" i="7" s="1"/>
  <c r="O20" i="7"/>
  <c r="K20" i="7" s="1"/>
  <c r="O22" i="7"/>
  <c r="K22" i="7" s="1"/>
  <c r="O18" i="7"/>
  <c r="K18" i="7" s="1"/>
  <c r="O17" i="7"/>
  <c r="K17" i="7" s="1"/>
  <c r="O19" i="7"/>
  <c r="K19" i="7" s="1"/>
  <c r="O13" i="7"/>
  <c r="K13" i="7" s="1"/>
  <c r="O12" i="7"/>
  <c r="K12" i="7" s="1"/>
  <c r="O11" i="7"/>
  <c r="K11" i="7" s="1"/>
  <c r="O10" i="7"/>
  <c r="K10" i="7" s="1"/>
  <c r="O15" i="7"/>
  <c r="K15" i="7" s="1"/>
  <c r="O14" i="7"/>
  <c r="K14" i="7" s="1"/>
  <c r="O16" i="7"/>
  <c r="K16" i="7" s="1"/>
  <c r="O125" i="2"/>
  <c r="K125" i="2" s="1"/>
  <c r="O126" i="2"/>
  <c r="K126" i="2" s="1"/>
  <c r="O127" i="2"/>
  <c r="K127" i="2" s="1"/>
  <c r="O123" i="2"/>
  <c r="K123" i="2" s="1"/>
  <c r="O122" i="2"/>
  <c r="K122" i="2" s="1"/>
  <c r="O124" i="2"/>
  <c r="K124" i="2" s="1"/>
  <c r="O119" i="2"/>
  <c r="K119" i="2" s="1"/>
  <c r="O114" i="2"/>
  <c r="K114" i="2" s="1"/>
  <c r="O108" i="2"/>
  <c r="K108" i="2" s="1"/>
  <c r="O107" i="2"/>
  <c r="K107" i="2" s="1"/>
  <c r="O100" i="2"/>
  <c r="K100" i="2" s="1"/>
  <c r="O99" i="2"/>
  <c r="K99" i="2" s="1"/>
  <c r="O96" i="2"/>
  <c r="K96" i="2" s="1"/>
  <c r="O95" i="2"/>
  <c r="K95" i="2" s="1"/>
  <c r="O97" i="2"/>
  <c r="K97" i="2" s="1"/>
  <c r="O92" i="2"/>
  <c r="K92" i="2" s="1"/>
  <c r="O93" i="2"/>
  <c r="K93" i="2" s="1"/>
  <c r="O90" i="2"/>
  <c r="K90" i="2" s="1"/>
  <c r="O89" i="2"/>
  <c r="K89" i="2" s="1"/>
  <c r="O91" i="2"/>
  <c r="K91" i="2" s="1"/>
  <c r="O85" i="2"/>
  <c r="K85" i="2" s="1"/>
  <c r="O84" i="2"/>
  <c r="K84" i="2" s="1"/>
  <c r="O83" i="2"/>
  <c r="K83" i="2" s="1"/>
  <c r="O82" i="2"/>
  <c r="K82" i="2" s="1"/>
  <c r="O87" i="2"/>
  <c r="K87" i="2" s="1"/>
  <c r="O86" i="2"/>
  <c r="K86" i="2" s="1"/>
  <c r="O79" i="2"/>
  <c r="K79" i="2" s="1"/>
  <c r="O78" i="2"/>
  <c r="K78" i="2" s="1"/>
  <c r="O80" i="2"/>
  <c r="K80" i="2" s="1"/>
  <c r="O77" i="2"/>
  <c r="K77" i="2" s="1"/>
  <c r="O76" i="2"/>
  <c r="K76" i="2" s="1"/>
  <c r="O74" i="2"/>
  <c r="K74" i="2" s="1"/>
  <c r="O73" i="2"/>
  <c r="K73" i="2" s="1"/>
  <c r="O75" i="2"/>
  <c r="K75" i="2" s="1"/>
  <c r="O70" i="2"/>
  <c r="K70" i="2" s="1"/>
  <c r="O69" i="2"/>
  <c r="K69" i="2" s="1"/>
  <c r="O68" i="2"/>
  <c r="K68" i="2" s="1"/>
  <c r="O71" i="2"/>
  <c r="K71" i="2" s="1"/>
  <c r="O72" i="2"/>
  <c r="K72" i="2" s="1"/>
  <c r="O81" i="2"/>
  <c r="K81" i="2" s="1"/>
  <c r="O67" i="2"/>
  <c r="K67" i="2" s="1"/>
  <c r="O66" i="2"/>
  <c r="K66" i="2" s="1"/>
  <c r="O65" i="2"/>
  <c r="K65" i="2" s="1"/>
  <c r="O64" i="2"/>
  <c r="K64" i="2" s="1"/>
  <c r="O57" i="2"/>
  <c r="K57" i="2" s="1"/>
  <c r="O60" i="2"/>
  <c r="K60" i="2" s="1"/>
  <c r="O59" i="2"/>
  <c r="K59" i="2" s="1"/>
  <c r="O58" i="2"/>
  <c r="K58" i="2" s="1"/>
  <c r="O56" i="2"/>
  <c r="K56" i="2" s="1"/>
  <c r="O62" i="2"/>
  <c r="K62" i="2" s="1"/>
  <c r="O61" i="2"/>
  <c r="K61" i="2" s="1"/>
  <c r="O63" i="2"/>
  <c r="K63" i="2" s="1"/>
  <c r="O53" i="2"/>
  <c r="K53" i="2" s="1"/>
  <c r="O52" i="2"/>
  <c r="K52" i="2" s="1"/>
  <c r="O54" i="2"/>
  <c r="K54" i="2" s="1"/>
  <c r="O48" i="2"/>
  <c r="K48" i="2" s="1"/>
  <c r="O47" i="2"/>
  <c r="K47" i="2" s="1"/>
  <c r="O46" i="2"/>
  <c r="K46" i="2" s="1"/>
  <c r="O45" i="2"/>
  <c r="K45" i="2" s="1"/>
  <c r="O50" i="2"/>
  <c r="K50" i="2" s="1"/>
  <c r="O49" i="2"/>
  <c r="K49" i="2" s="1"/>
  <c r="O55" i="2"/>
  <c r="K55" i="2" s="1"/>
  <c r="O42" i="2"/>
  <c r="K42" i="2" s="1"/>
  <c r="O43" i="2"/>
  <c r="K43" i="2" s="1"/>
  <c r="O44" i="2"/>
  <c r="K44" i="2" s="1"/>
  <c r="O33" i="2"/>
  <c r="K33" i="2" s="1"/>
  <c r="O32" i="2"/>
  <c r="K32" i="2" s="1"/>
  <c r="O31" i="2"/>
  <c r="K31" i="2" s="1"/>
  <c r="O30" i="2"/>
  <c r="K30" i="2" s="1"/>
  <c r="O37" i="2"/>
  <c r="K37" i="2" s="1"/>
  <c r="O36" i="2"/>
  <c r="K36" i="2" s="1"/>
  <c r="O35" i="2"/>
  <c r="K35" i="2" s="1"/>
  <c r="O34" i="2"/>
  <c r="K34" i="2" s="1"/>
  <c r="O39" i="2"/>
  <c r="K39" i="2" s="1"/>
  <c r="O38" i="2"/>
  <c r="K38" i="2" s="1"/>
  <c r="O40" i="2"/>
  <c r="K40" i="2" s="1"/>
  <c r="O28" i="2"/>
  <c r="K28" i="2" s="1"/>
  <c r="O26" i="2"/>
  <c r="K26" i="2" s="1"/>
  <c r="O25" i="2"/>
  <c r="K25" i="2" s="1"/>
  <c r="O27" i="2"/>
  <c r="K27" i="2" s="1"/>
  <c r="O29" i="2"/>
  <c r="K29" i="2" s="1"/>
  <c r="O23" i="2"/>
  <c r="K23" i="2" s="1"/>
  <c r="O24" i="2"/>
  <c r="K24" i="2" s="1"/>
  <c r="O21" i="2"/>
  <c r="K21" i="2" s="1"/>
  <c r="O19" i="2"/>
  <c r="K19" i="2" s="1"/>
  <c r="O20" i="2"/>
  <c r="K20" i="2" s="1"/>
  <c r="O22" i="2"/>
  <c r="K22" i="2" s="1"/>
  <c r="O14" i="2"/>
  <c r="K14" i="2" s="1"/>
  <c r="O13" i="2"/>
  <c r="K13" i="2" s="1"/>
  <c r="O12" i="2"/>
  <c r="K12" i="2" s="1"/>
  <c r="O11" i="2"/>
  <c r="K11" i="2" s="1"/>
  <c r="O16" i="2"/>
  <c r="K16" i="2" s="1"/>
  <c r="O15" i="2"/>
  <c r="K15" i="2" s="1"/>
  <c r="O17" i="2"/>
  <c r="K17" i="2" s="1"/>
  <c r="O150" i="6"/>
  <c r="K150" i="6" s="1"/>
  <c r="O151" i="6"/>
  <c r="K151" i="6" s="1"/>
  <c r="O148" i="6"/>
  <c r="K148" i="6" s="1"/>
  <c r="O144" i="6"/>
  <c r="K144" i="6" s="1"/>
  <c r="O145" i="6"/>
  <c r="K145" i="6" s="1"/>
  <c r="O143" i="6"/>
  <c r="K143" i="6" s="1"/>
  <c r="O142" i="6"/>
  <c r="K142" i="6" s="1"/>
  <c r="O141" i="6"/>
  <c r="K141" i="6" s="1"/>
  <c r="O140" i="6"/>
  <c r="K140" i="6" s="1"/>
  <c r="O132" i="6"/>
  <c r="K132" i="6" s="1"/>
  <c r="O133" i="6"/>
  <c r="K133" i="6" s="1"/>
  <c r="O130" i="6"/>
  <c r="K130" i="6" s="1"/>
  <c r="O129" i="6"/>
  <c r="K129" i="6" s="1"/>
  <c r="O131" i="6"/>
  <c r="K131" i="6" s="1"/>
  <c r="O125" i="6"/>
  <c r="K125" i="6" s="1"/>
  <c r="O126" i="6"/>
  <c r="K126" i="6" s="1"/>
  <c r="O116" i="6"/>
  <c r="K116" i="6" s="1"/>
  <c r="O114" i="6"/>
  <c r="K114" i="6" s="1"/>
  <c r="O113" i="6"/>
  <c r="K113" i="6" s="1"/>
  <c r="O115" i="6"/>
  <c r="K115" i="6" s="1"/>
  <c r="O110" i="6"/>
  <c r="K110" i="6" s="1"/>
  <c r="O109" i="6"/>
  <c r="K109" i="6" s="1"/>
  <c r="O108" i="6"/>
  <c r="K108" i="6" s="1"/>
  <c r="O107" i="6"/>
  <c r="K107" i="6" s="1"/>
  <c r="O111" i="6"/>
  <c r="K111" i="6" s="1"/>
  <c r="O106" i="6"/>
  <c r="K106" i="6" s="1"/>
  <c r="O104" i="6"/>
  <c r="K104" i="6" s="1"/>
  <c r="O105" i="6"/>
  <c r="K105" i="6" s="1"/>
  <c r="O100" i="6"/>
  <c r="K100" i="6" s="1"/>
  <c r="O99" i="6"/>
  <c r="K99" i="6" s="1"/>
  <c r="O102" i="6"/>
  <c r="K102" i="6" s="1"/>
  <c r="O96" i="6"/>
  <c r="K96" i="6" s="1"/>
  <c r="O95" i="6"/>
  <c r="K95" i="6" s="1"/>
  <c r="O97" i="6"/>
  <c r="K97" i="6" s="1"/>
  <c r="O79" i="6"/>
  <c r="K79" i="6" s="1"/>
  <c r="O77" i="6"/>
  <c r="K77" i="6" s="1"/>
  <c r="O76" i="6"/>
  <c r="K76" i="6" s="1"/>
  <c r="O78" i="6"/>
  <c r="K78" i="6" s="1"/>
  <c r="O75" i="6"/>
  <c r="K75" i="6" s="1"/>
  <c r="O74" i="6"/>
  <c r="K74" i="6" s="1"/>
  <c r="O72" i="6"/>
  <c r="K72" i="6" s="1"/>
  <c r="O70" i="6"/>
  <c r="K70" i="6" s="1"/>
  <c r="O68" i="6"/>
  <c r="K68" i="6" s="1"/>
  <c r="O65" i="6"/>
  <c r="K65" i="6" s="1"/>
  <c r="O66" i="6"/>
  <c r="K66" i="6" s="1"/>
  <c r="O63" i="6"/>
  <c r="K63" i="6" s="1"/>
  <c r="O62" i="6"/>
  <c r="K62" i="6" s="1"/>
  <c r="O64" i="6"/>
  <c r="K64" i="6" s="1"/>
  <c r="O60" i="6"/>
  <c r="K60" i="6" s="1"/>
  <c r="O59" i="6"/>
  <c r="K59" i="6" s="1"/>
  <c r="O61" i="6"/>
  <c r="K61" i="6" s="1"/>
  <c r="O52" i="6"/>
  <c r="K52" i="6" s="1"/>
  <c r="O53" i="6"/>
  <c r="K53" i="6" s="1"/>
  <c r="O49" i="6"/>
  <c r="K49" i="6" s="1"/>
  <c r="O48" i="6"/>
  <c r="K48" i="6" s="1"/>
  <c r="O50" i="6"/>
  <c r="K50" i="6" s="1"/>
  <c r="O46" i="6"/>
  <c r="K46" i="6" s="1"/>
  <c r="O45" i="6"/>
  <c r="K45" i="6" s="1"/>
  <c r="O44" i="6"/>
  <c r="K44" i="6" s="1"/>
  <c r="O47" i="6"/>
  <c r="K47" i="6" s="1"/>
  <c r="O40" i="6"/>
  <c r="K40" i="6" s="1"/>
  <c r="O39" i="6"/>
  <c r="K39" i="6" s="1"/>
  <c r="O41" i="6"/>
  <c r="K41" i="6" s="1"/>
  <c r="O36" i="6"/>
  <c r="K36" i="6" s="1"/>
  <c r="O35" i="6"/>
  <c r="K35" i="6" s="1"/>
  <c r="O34" i="6"/>
  <c r="K34" i="6" s="1"/>
  <c r="O33" i="6"/>
  <c r="K33" i="6" s="1"/>
  <c r="O38" i="6"/>
  <c r="K38" i="6" s="1"/>
  <c r="O37" i="6"/>
  <c r="K37" i="6" s="1"/>
  <c r="O32" i="6"/>
  <c r="K32" i="6" s="1"/>
  <c r="O31" i="6"/>
  <c r="K31" i="6" s="1"/>
  <c r="O30" i="6"/>
  <c r="K30" i="6" s="1"/>
  <c r="O29" i="6"/>
  <c r="K29" i="6" s="1"/>
  <c r="O27" i="6"/>
  <c r="K27" i="6" s="1"/>
  <c r="O28" i="6"/>
  <c r="K28" i="6" s="1"/>
  <c r="O22" i="6"/>
  <c r="K22" i="6" s="1"/>
  <c r="O21" i="6"/>
  <c r="K21" i="6" s="1"/>
  <c r="O20" i="6"/>
  <c r="K20" i="6" s="1"/>
  <c r="O19" i="6"/>
  <c r="K19" i="6" s="1"/>
  <c r="O24" i="6"/>
  <c r="K24" i="6" s="1"/>
  <c r="O23" i="6"/>
  <c r="K23" i="6" s="1"/>
  <c r="O25" i="6"/>
  <c r="K25" i="6" s="1"/>
  <c r="O16" i="6"/>
  <c r="K16" i="6" s="1"/>
  <c r="O15" i="6"/>
  <c r="K15" i="6" s="1"/>
  <c r="O12" i="6"/>
  <c r="K12" i="6" s="1"/>
  <c r="O11" i="6"/>
  <c r="K11" i="6" s="1"/>
  <c r="O14" i="6"/>
  <c r="K14" i="6" s="1"/>
  <c r="O17" i="6"/>
  <c r="K17" i="6" s="1"/>
  <c r="O122" i="1"/>
  <c r="K122" i="1" s="1"/>
  <c r="O118" i="1"/>
  <c r="K118" i="1" s="1"/>
  <c r="O117" i="1"/>
  <c r="K117" i="1" s="1"/>
  <c r="O116" i="1"/>
  <c r="K116" i="1" s="1"/>
  <c r="O114" i="1"/>
  <c r="K114" i="1" s="1"/>
  <c r="O113" i="1"/>
  <c r="K113" i="1" s="1"/>
  <c r="O115" i="1"/>
  <c r="K115" i="1" s="1"/>
  <c r="O99" i="1"/>
  <c r="K99" i="1" s="1"/>
  <c r="O98" i="1"/>
  <c r="K98" i="1" s="1"/>
  <c r="O100" i="1"/>
  <c r="K100" i="1" s="1"/>
  <c r="O96" i="1"/>
  <c r="K96" i="1" s="1"/>
  <c r="O93" i="1"/>
  <c r="K93" i="1" s="1"/>
  <c r="O92" i="1"/>
  <c r="K92" i="1" s="1"/>
  <c r="O95" i="1"/>
  <c r="K95" i="1" s="1"/>
  <c r="O75" i="1"/>
  <c r="K75" i="1" s="1"/>
  <c r="O73" i="1"/>
  <c r="K73" i="1" s="1"/>
  <c r="O72" i="1"/>
  <c r="K72" i="1" s="1"/>
  <c r="O74" i="1"/>
  <c r="K74" i="1" s="1"/>
  <c r="O76" i="1"/>
  <c r="K76" i="1" s="1"/>
  <c r="O70" i="1"/>
  <c r="K70" i="1" s="1"/>
  <c r="O69" i="1"/>
  <c r="K69" i="1" s="1"/>
  <c r="O71" i="1"/>
  <c r="K71" i="1" s="1"/>
  <c r="O65" i="1"/>
  <c r="K65" i="1" s="1"/>
  <c r="O64" i="1"/>
  <c r="K64" i="1" s="1"/>
  <c r="O67" i="1"/>
  <c r="K67" i="1" s="1"/>
  <c r="O66" i="1"/>
  <c r="K66" i="1" s="1"/>
  <c r="O68" i="1"/>
  <c r="K68" i="1" s="1"/>
  <c r="O61" i="1"/>
  <c r="K61" i="1" s="1"/>
  <c r="O59" i="1"/>
  <c r="K59" i="1" s="1"/>
  <c r="O57" i="1"/>
  <c r="K57" i="1" s="1"/>
  <c r="O54" i="1"/>
  <c r="K54" i="1" s="1"/>
  <c r="O53" i="1"/>
  <c r="K53" i="1" s="1"/>
  <c r="O56" i="1"/>
  <c r="K56" i="1" s="1"/>
  <c r="O55" i="1"/>
  <c r="K55" i="1" s="1"/>
  <c r="O47" i="1"/>
  <c r="K47" i="1" s="1"/>
  <c r="O50" i="1"/>
  <c r="K50" i="1" s="1"/>
  <c r="O49" i="1"/>
  <c r="K49" i="1" s="1"/>
  <c r="O52" i="1"/>
  <c r="K52" i="1" s="1"/>
  <c r="O46" i="1"/>
  <c r="K46" i="1" s="1"/>
  <c r="O45" i="1"/>
  <c r="K45" i="1" s="1"/>
  <c r="O48" i="1"/>
  <c r="K48" i="1" s="1"/>
  <c r="O42" i="1"/>
  <c r="K42" i="1" s="1"/>
  <c r="O41" i="1"/>
  <c r="K41" i="1" s="1"/>
  <c r="O43" i="1"/>
  <c r="K43" i="1" s="1"/>
  <c r="O38" i="1"/>
  <c r="K38" i="1" s="1"/>
  <c r="O39" i="1"/>
  <c r="K39" i="1" s="1"/>
  <c r="O34" i="1"/>
  <c r="K34" i="1" s="1"/>
  <c r="O33" i="1"/>
  <c r="K33" i="1" s="1"/>
  <c r="O32" i="1"/>
  <c r="K32" i="1" s="1"/>
  <c r="O31" i="1"/>
  <c r="K31" i="1" s="1"/>
  <c r="O36" i="1"/>
  <c r="K36" i="1" s="1"/>
  <c r="O35" i="1"/>
  <c r="K35" i="1" s="1"/>
  <c r="O29" i="1"/>
  <c r="K29" i="1" s="1"/>
  <c r="O28" i="1"/>
  <c r="K28" i="1" s="1"/>
  <c r="O27" i="1"/>
  <c r="K27" i="1" s="1"/>
  <c r="O30" i="1"/>
  <c r="K30" i="1" s="1"/>
  <c r="O37" i="1"/>
  <c r="K37" i="1" s="1"/>
  <c r="O24" i="1"/>
  <c r="K24" i="1" s="1"/>
  <c r="O23" i="1"/>
  <c r="K23" i="1" s="1"/>
  <c r="O22" i="1"/>
  <c r="K22" i="1" s="1"/>
  <c r="O25" i="1"/>
  <c r="K25" i="1" s="1"/>
  <c r="O26" i="1"/>
  <c r="K26" i="1" s="1"/>
  <c r="O20" i="1"/>
  <c r="K20" i="1" s="1"/>
  <c r="O21" i="1"/>
  <c r="K21" i="1" s="1"/>
  <c r="O16" i="1"/>
  <c r="K16" i="1" s="1"/>
  <c r="O15" i="1"/>
  <c r="K15" i="1" s="1"/>
  <c r="O17" i="1"/>
  <c r="K17" i="1" s="1"/>
  <c r="O13" i="1"/>
  <c r="K13" i="1" s="1"/>
  <c r="O12" i="1"/>
  <c r="K12" i="1" s="1"/>
  <c r="O18" i="1"/>
  <c r="K18" i="1" s="1"/>
  <c r="O11" i="1"/>
  <c r="K11" i="1" s="1"/>
  <c r="O10" i="1"/>
  <c r="K10" i="1" s="1"/>
  <c r="O19" i="1"/>
  <c r="K19" i="1" s="1"/>
  <c r="O131" i="5"/>
  <c r="O132" i="5"/>
  <c r="O128" i="5"/>
  <c r="O129" i="5"/>
  <c r="O121" i="5"/>
  <c r="O120" i="5"/>
  <c r="O122" i="5"/>
  <c r="O117" i="5"/>
  <c r="O116" i="5"/>
  <c r="O115" i="5"/>
  <c r="O114" i="5"/>
  <c r="O119" i="5"/>
  <c r="O92" i="5"/>
  <c r="K92" i="5" s="1"/>
  <c r="O91" i="5"/>
  <c r="K91" i="5" s="1"/>
  <c r="O93" i="5"/>
  <c r="K93" i="5" s="1"/>
  <c r="O86" i="5"/>
  <c r="K86" i="5" s="1"/>
  <c r="O85" i="5"/>
  <c r="K85" i="5" s="1"/>
  <c r="O87" i="5"/>
  <c r="K87" i="5" s="1"/>
  <c r="O84" i="5"/>
  <c r="K84" i="5" s="1"/>
  <c r="O83" i="5"/>
  <c r="K83" i="5" s="1"/>
  <c r="O82" i="5"/>
  <c r="K82" i="5" s="1"/>
  <c r="O81" i="5"/>
  <c r="K81" i="5" s="1"/>
  <c r="O79" i="5"/>
  <c r="K79" i="5" s="1"/>
  <c r="O80" i="5"/>
  <c r="K80" i="5" s="1"/>
  <c r="O76" i="5"/>
  <c r="K76" i="5" s="1"/>
  <c r="O77" i="5"/>
  <c r="K77" i="5" s="1"/>
  <c r="O78" i="5"/>
  <c r="K78" i="5" s="1"/>
  <c r="O73" i="5"/>
  <c r="K73" i="5" s="1"/>
  <c r="O75" i="5"/>
  <c r="K75" i="5" s="1"/>
  <c r="O68" i="5"/>
  <c r="K68" i="5" s="1"/>
  <c r="O65" i="5"/>
  <c r="K65" i="5" s="1"/>
  <c r="O64" i="5"/>
  <c r="K64" i="5" s="1"/>
  <c r="O66" i="5"/>
  <c r="K66" i="5" s="1"/>
  <c r="O61" i="5"/>
  <c r="K61" i="5" s="1"/>
  <c r="O59" i="5"/>
  <c r="K59" i="5" s="1"/>
  <c r="O60" i="5"/>
  <c r="K60" i="5" s="1"/>
  <c r="O51" i="5"/>
  <c r="K51" i="5" s="1"/>
  <c r="O52" i="5"/>
  <c r="K52" i="5" s="1"/>
  <c r="O50" i="5"/>
  <c r="K50" i="5" s="1"/>
  <c r="O49" i="5"/>
  <c r="K49" i="5" s="1"/>
  <c r="O44" i="5"/>
  <c r="K44" i="5" s="1"/>
  <c r="O43" i="5"/>
  <c r="K43" i="5" s="1"/>
  <c r="O42" i="5"/>
  <c r="K42" i="5" s="1"/>
  <c r="O41" i="5"/>
  <c r="K41" i="5" s="1"/>
  <c r="O46" i="5"/>
  <c r="K46" i="5" s="1"/>
  <c r="O45" i="5"/>
  <c r="K45" i="5" s="1"/>
  <c r="O48" i="5"/>
  <c r="K48" i="5" s="1"/>
  <c r="O37" i="5"/>
  <c r="K37" i="5" s="1"/>
  <c r="O38" i="5"/>
  <c r="K38" i="5" s="1"/>
  <c r="O33" i="5"/>
  <c r="K33" i="5" s="1"/>
  <c r="O32" i="5"/>
  <c r="K32" i="5" s="1"/>
  <c r="O31" i="5"/>
  <c r="K31" i="5" s="1"/>
  <c r="O35" i="5"/>
  <c r="K35" i="5" s="1"/>
  <c r="O34" i="5"/>
  <c r="K34" i="5" s="1"/>
  <c r="O36" i="5"/>
  <c r="K36" i="5" s="1"/>
  <c r="O30" i="5"/>
  <c r="K30" i="5" s="1"/>
  <c r="O29" i="5"/>
  <c r="K29" i="5" s="1"/>
  <c r="O28" i="5"/>
  <c r="K28" i="5" s="1"/>
  <c r="O27" i="5"/>
  <c r="K27" i="5" s="1"/>
  <c r="O26" i="5"/>
  <c r="K26" i="5" s="1"/>
  <c r="O25" i="5"/>
  <c r="K25" i="5" s="1"/>
  <c r="O24" i="5"/>
  <c r="K24" i="5" s="1"/>
  <c r="O18" i="5"/>
  <c r="K18" i="5" s="1"/>
  <c r="O22" i="5"/>
  <c r="K22" i="5" s="1"/>
  <c r="O23" i="5"/>
  <c r="K23" i="5" s="1"/>
  <c r="O17" i="5"/>
  <c r="K17" i="5" s="1"/>
  <c r="O19" i="5"/>
  <c r="K19" i="5" s="1"/>
  <c r="O20" i="5"/>
  <c r="K20" i="5" s="1"/>
  <c r="O14" i="5"/>
  <c r="K14" i="5" s="1"/>
  <c r="O15" i="5"/>
  <c r="K15" i="5" s="1"/>
  <c r="O12" i="5"/>
  <c r="K12" i="5" s="1"/>
  <c r="O13" i="5"/>
  <c r="K13" i="5" s="1"/>
  <c r="O16" i="5"/>
  <c r="K16" i="5" s="1"/>
  <c r="O21" i="5"/>
  <c r="K21" i="5" s="1"/>
  <c r="O135" i="4"/>
  <c r="K135" i="4" s="1"/>
  <c r="O136" i="4"/>
  <c r="K136" i="4" s="1"/>
  <c r="O125" i="4"/>
  <c r="K125" i="4" s="1"/>
  <c r="O123" i="4"/>
  <c r="K123" i="4" s="1"/>
  <c r="O124" i="4"/>
  <c r="K124" i="4" s="1"/>
  <c r="O122" i="4"/>
  <c r="K122" i="4" s="1"/>
  <c r="O116" i="4"/>
  <c r="K116" i="4" s="1"/>
  <c r="O117" i="4"/>
  <c r="K117" i="4" s="1"/>
  <c r="O114" i="4"/>
  <c r="K114" i="4" s="1"/>
  <c r="O113" i="4"/>
  <c r="K113" i="4" s="1"/>
  <c r="O110" i="4"/>
  <c r="K110" i="4" s="1"/>
  <c r="O111" i="4"/>
  <c r="K111" i="4" s="1"/>
  <c r="O102" i="4"/>
  <c r="K102" i="4" s="1"/>
  <c r="O50" i="4"/>
  <c r="K50" i="4" s="1"/>
  <c r="O101" i="4"/>
  <c r="K101" i="4" s="1"/>
  <c r="O107" i="4"/>
  <c r="K107" i="4" s="1"/>
  <c r="O106" i="4"/>
  <c r="K106" i="4" s="1"/>
  <c r="O108" i="4"/>
  <c r="K108" i="4" s="1"/>
  <c r="O100" i="4"/>
  <c r="K100" i="4" s="1"/>
  <c r="O104" i="4"/>
  <c r="K104" i="4" s="1"/>
  <c r="O103" i="4"/>
  <c r="K103" i="4" s="1"/>
  <c r="O105" i="4"/>
  <c r="K105" i="4" s="1"/>
  <c r="O98" i="4"/>
  <c r="K98" i="4" s="1"/>
  <c r="O96" i="4"/>
  <c r="K96" i="4" s="1"/>
  <c r="O90" i="4"/>
  <c r="K90" i="4" s="1"/>
  <c r="O88" i="4"/>
  <c r="K88" i="4" s="1"/>
  <c r="O85" i="4"/>
  <c r="K85" i="4" s="1"/>
  <c r="O82" i="4"/>
  <c r="K82" i="4" s="1"/>
  <c r="O81" i="4"/>
  <c r="K81" i="4" s="1"/>
  <c r="O84" i="4"/>
  <c r="K84" i="4" s="1"/>
  <c r="O77" i="4"/>
  <c r="K77" i="4" s="1"/>
  <c r="O72" i="4"/>
  <c r="K72" i="4" s="1"/>
  <c r="O70" i="4"/>
  <c r="K70" i="4" s="1"/>
  <c r="O71" i="4"/>
  <c r="K71" i="4" s="1"/>
  <c r="O68" i="4"/>
  <c r="K68" i="4" s="1"/>
  <c r="O67" i="4"/>
  <c r="K67" i="4" s="1"/>
  <c r="O64" i="4"/>
  <c r="K64" i="4" s="1"/>
  <c r="O63" i="4"/>
  <c r="K63" i="4" s="1"/>
  <c r="O65" i="4"/>
  <c r="K65" i="4" s="1"/>
  <c r="O62" i="4"/>
  <c r="K62" i="4" s="1"/>
  <c r="O61" i="4"/>
  <c r="K61" i="4" s="1"/>
  <c r="O57" i="4"/>
  <c r="K57" i="4" s="1"/>
  <c r="O56" i="4"/>
  <c r="K56" i="4" s="1"/>
  <c r="O55" i="4"/>
  <c r="K55" i="4" s="1"/>
  <c r="O54" i="4"/>
  <c r="K54" i="4" s="1"/>
  <c r="O53" i="4"/>
  <c r="K53" i="4" s="1"/>
  <c r="O52" i="4"/>
  <c r="K52" i="4" s="1"/>
  <c r="O51" i="4"/>
  <c r="K51" i="4" s="1"/>
  <c r="O48" i="4"/>
  <c r="K48" i="4" s="1"/>
  <c r="O34" i="4"/>
  <c r="K34" i="4" s="1"/>
  <c r="O44" i="4"/>
  <c r="K44" i="4" s="1"/>
  <c r="O45" i="4"/>
  <c r="K45" i="4" s="1"/>
  <c r="O46" i="4"/>
  <c r="K46" i="4" s="1"/>
  <c r="O47" i="4"/>
  <c r="K47" i="4" s="1"/>
  <c r="O41" i="4"/>
  <c r="K41" i="4" s="1"/>
  <c r="O42" i="4"/>
  <c r="K42" i="4" s="1"/>
  <c r="O38" i="4"/>
  <c r="K38" i="4" s="1"/>
  <c r="O39" i="4"/>
  <c r="K39" i="4" s="1"/>
  <c r="O35" i="4"/>
  <c r="K35" i="4" s="1"/>
  <c r="O36" i="4"/>
  <c r="K36" i="4" s="1"/>
  <c r="O40" i="4"/>
  <c r="K40" i="4" s="1"/>
  <c r="O43" i="4"/>
  <c r="K43" i="4" s="1"/>
  <c r="O28" i="4"/>
  <c r="K28" i="4" s="1"/>
  <c r="O17" i="4"/>
  <c r="K17" i="4" s="1"/>
  <c r="O24" i="4"/>
  <c r="K24" i="4" s="1"/>
  <c r="O25" i="4"/>
  <c r="K25" i="4" s="1"/>
  <c r="O26" i="4"/>
  <c r="K26" i="4" s="1"/>
  <c r="O22" i="4"/>
  <c r="K22" i="4" s="1"/>
  <c r="O23" i="4"/>
  <c r="K23" i="4" s="1"/>
  <c r="O27" i="4"/>
  <c r="K27" i="4" s="1"/>
  <c r="O21" i="4"/>
  <c r="K21" i="4" s="1"/>
  <c r="O20" i="4"/>
  <c r="K20" i="4" s="1"/>
  <c r="O19" i="4"/>
  <c r="K19" i="4" s="1"/>
  <c r="O14" i="4"/>
  <c r="K14" i="4" s="1"/>
  <c r="O13" i="4"/>
  <c r="K13" i="4" s="1"/>
  <c r="O15" i="4"/>
  <c r="K15" i="4" s="1"/>
  <c r="O18" i="4"/>
  <c r="K18" i="4" s="1"/>
  <c r="O16" i="4"/>
  <c r="K16" i="4" s="1"/>
  <c r="O11" i="4"/>
  <c r="K11" i="4" s="1"/>
  <c r="O111" i="8" l="1"/>
  <c r="O110" i="8"/>
  <c r="K110" i="8" s="1"/>
  <c r="O109" i="8"/>
  <c r="O108" i="8"/>
  <c r="K108" i="8" s="1"/>
  <c r="O107" i="8"/>
  <c r="K107" i="8" s="1"/>
  <c r="O106" i="8"/>
  <c r="K106" i="8" s="1"/>
  <c r="O105" i="8"/>
  <c r="O104" i="8"/>
  <c r="O103" i="8"/>
  <c r="K103" i="8" s="1"/>
  <c r="O102" i="8"/>
  <c r="K102" i="8" s="1"/>
  <c r="O101" i="8"/>
  <c r="K101" i="8" s="1"/>
  <c r="O100" i="8"/>
  <c r="K100" i="8" s="1"/>
  <c r="O99" i="8"/>
  <c r="K99" i="8" s="1"/>
  <c r="O98" i="8"/>
  <c r="K98" i="8" s="1"/>
  <c r="O97" i="8"/>
  <c r="O96" i="8"/>
  <c r="O95" i="8"/>
  <c r="K95" i="8" s="1"/>
  <c r="O94" i="8"/>
  <c r="O93" i="8"/>
  <c r="K93" i="8" s="1"/>
  <c r="O92" i="8"/>
  <c r="K92" i="8" s="1"/>
  <c r="O91" i="8"/>
  <c r="K91" i="8" s="1"/>
  <c r="O90" i="8"/>
  <c r="K90" i="8" s="1"/>
  <c r="O89" i="8"/>
  <c r="O88" i="8"/>
  <c r="K88" i="8" s="1"/>
  <c r="O87" i="8"/>
  <c r="O86" i="8"/>
  <c r="O85" i="8"/>
  <c r="O84" i="8"/>
  <c r="O83" i="8"/>
  <c r="O82" i="8"/>
  <c r="K82" i="8" s="1"/>
  <c r="O81" i="8"/>
  <c r="O80" i="8"/>
  <c r="K80" i="8" s="1"/>
  <c r="O79" i="8"/>
  <c r="O78" i="8"/>
  <c r="K78" i="8" s="1"/>
  <c r="O77" i="8"/>
  <c r="K77" i="8" s="1"/>
  <c r="O76" i="8"/>
  <c r="O73" i="8"/>
  <c r="O70" i="8"/>
  <c r="O69" i="8"/>
  <c r="O63" i="8"/>
  <c r="O62" i="8"/>
  <c r="K62" i="8" s="1"/>
  <c r="O61" i="8"/>
  <c r="K61" i="8" s="1"/>
  <c r="O60" i="8"/>
  <c r="O56" i="8"/>
  <c r="O55" i="8"/>
  <c r="K55" i="8" s="1"/>
  <c r="O54" i="8"/>
  <c r="K54" i="8" s="1"/>
  <c r="O52" i="8"/>
  <c r="O50" i="8"/>
  <c r="O49" i="8"/>
  <c r="K49" i="8" s="1"/>
  <c r="O48" i="8"/>
  <c r="K48" i="8" s="1"/>
  <c r="O45" i="8"/>
  <c r="O43" i="8"/>
  <c r="O42" i="8"/>
  <c r="O41" i="8"/>
  <c r="K41" i="8" s="1"/>
  <c r="O40" i="8"/>
  <c r="K40" i="8" s="1"/>
  <c r="O24" i="8"/>
  <c r="K24" i="8" s="1"/>
  <c r="O65" i="8"/>
  <c r="K65" i="8" s="1"/>
  <c r="O16" i="8"/>
  <c r="K16" i="8" s="1"/>
  <c r="O14" i="8"/>
  <c r="K14" i="8" s="1"/>
  <c r="O164" i="7"/>
  <c r="K164" i="7" s="1"/>
  <c r="O163" i="7"/>
  <c r="K163" i="7" s="1"/>
  <c r="O158" i="7"/>
  <c r="K158" i="7" s="1"/>
  <c r="O152" i="7"/>
  <c r="K152" i="7" s="1"/>
  <c r="O143" i="7"/>
  <c r="O142" i="7"/>
  <c r="O138" i="7"/>
  <c r="O134" i="7"/>
  <c r="O131" i="7"/>
  <c r="K131" i="7" s="1"/>
  <c r="O129" i="7"/>
  <c r="K129" i="7" s="1"/>
  <c r="O128" i="7"/>
  <c r="O124" i="7"/>
  <c r="K124" i="7" s="1"/>
  <c r="O120" i="7"/>
  <c r="O119" i="7"/>
  <c r="O118" i="7"/>
  <c r="K118" i="7" s="1"/>
  <c r="O117" i="7"/>
  <c r="O115" i="7"/>
  <c r="K115" i="7" s="1"/>
  <c r="O114" i="7"/>
  <c r="K114" i="7" s="1"/>
  <c r="O112" i="7"/>
  <c r="O110" i="7"/>
  <c r="K110" i="7" s="1"/>
  <c r="O109" i="7"/>
  <c r="O108" i="7"/>
  <c r="O107" i="7"/>
  <c r="O105" i="7"/>
  <c r="K105" i="7" s="1"/>
  <c r="O104" i="7"/>
  <c r="O101" i="7"/>
  <c r="K101" i="7" s="1"/>
  <c r="O99" i="7"/>
  <c r="K99" i="7" s="1"/>
  <c r="O96" i="7"/>
  <c r="O95" i="7"/>
  <c r="O94" i="7"/>
  <c r="O93" i="7"/>
  <c r="O92" i="7"/>
  <c r="O83" i="7"/>
  <c r="O73" i="7"/>
  <c r="O72" i="7"/>
  <c r="K72" i="7" s="1"/>
  <c r="O71" i="7"/>
  <c r="K71" i="7" s="1"/>
  <c r="O70" i="7"/>
  <c r="K70" i="7" s="1"/>
  <c r="O69" i="7"/>
  <c r="O68" i="7"/>
  <c r="K68" i="7" s="1"/>
  <c r="O63" i="7"/>
  <c r="K63" i="7" s="1"/>
  <c r="O61" i="7"/>
  <c r="O60" i="7"/>
  <c r="O52" i="7"/>
  <c r="O51" i="7"/>
  <c r="O50" i="7"/>
  <c r="K50" i="7" s="1"/>
  <c r="O40" i="7"/>
  <c r="K40" i="7" s="1"/>
  <c r="O24" i="7"/>
  <c r="O163" i="6"/>
  <c r="K163" i="6" s="1"/>
  <c r="O162" i="6"/>
  <c r="K162" i="6" s="1"/>
  <c r="O161" i="6"/>
  <c r="K161" i="6" s="1"/>
  <c r="O160" i="6"/>
  <c r="K160" i="6" s="1"/>
  <c r="O159" i="6"/>
  <c r="K159" i="6" s="1"/>
  <c r="O158" i="6"/>
  <c r="K158" i="6" s="1"/>
  <c r="O153" i="6"/>
  <c r="K153" i="6" s="1"/>
  <c r="O152" i="6"/>
  <c r="O149" i="6"/>
  <c r="K149" i="6" s="1"/>
  <c r="O147" i="6"/>
  <c r="K147" i="6" s="1"/>
  <c r="O146" i="6"/>
  <c r="O135" i="6"/>
  <c r="O134" i="6"/>
  <c r="O128" i="6"/>
  <c r="K128" i="6" s="1"/>
  <c r="O127" i="6"/>
  <c r="O124" i="6"/>
  <c r="O118" i="6"/>
  <c r="O117" i="6"/>
  <c r="O112" i="6"/>
  <c r="O103" i="6"/>
  <c r="O101" i="6"/>
  <c r="K101" i="6" s="1"/>
  <c r="O98" i="6"/>
  <c r="K98" i="6" s="1"/>
  <c r="O93" i="6"/>
  <c r="O92" i="6"/>
  <c r="K92" i="6" s="1"/>
  <c r="O84" i="6"/>
  <c r="O83" i="6"/>
  <c r="K83" i="6" s="1"/>
  <c r="O82" i="6"/>
  <c r="O81" i="6"/>
  <c r="O80" i="6"/>
  <c r="O73" i="6"/>
  <c r="O71" i="6"/>
  <c r="O69" i="6"/>
  <c r="O67" i="6"/>
  <c r="K67" i="6" s="1"/>
  <c r="O58" i="6"/>
  <c r="K58" i="6" s="1"/>
  <c r="O57" i="6"/>
  <c r="K57" i="6" s="1"/>
  <c r="O56" i="6"/>
  <c r="K56" i="6" s="1"/>
  <c r="O55" i="6"/>
  <c r="K55" i="6" s="1"/>
  <c r="O54" i="6"/>
  <c r="O51" i="6"/>
  <c r="O43" i="6"/>
  <c r="O42" i="6"/>
  <c r="O26" i="6"/>
  <c r="O18" i="6"/>
  <c r="O13" i="6"/>
  <c r="K13" i="6" s="1"/>
  <c r="O133" i="5"/>
  <c r="O130" i="5"/>
  <c r="O127" i="5"/>
  <c r="O126" i="5"/>
  <c r="O125" i="5"/>
  <c r="O124" i="5"/>
  <c r="O123" i="5"/>
  <c r="O118" i="5"/>
  <c r="O112" i="5"/>
  <c r="K112" i="5" s="1"/>
  <c r="O111" i="5"/>
  <c r="K111" i="5" s="1"/>
  <c r="O110" i="5"/>
  <c r="K110" i="5" s="1"/>
  <c r="O109" i="5"/>
  <c r="K109" i="5" s="1"/>
  <c r="O108" i="5"/>
  <c r="O107" i="5"/>
  <c r="O106" i="5"/>
  <c r="O105" i="5"/>
  <c r="O104" i="5"/>
  <c r="O102" i="5"/>
  <c r="O101" i="5"/>
  <c r="K101" i="5" s="1"/>
  <c r="O100" i="5"/>
  <c r="K100" i="5" s="1"/>
  <c r="O99" i="5"/>
  <c r="K99" i="5" s="1"/>
  <c r="O98" i="5"/>
  <c r="K98" i="5" s="1"/>
  <c r="O96" i="5"/>
  <c r="K96" i="5" s="1"/>
  <c r="O95" i="5"/>
  <c r="K95" i="5" s="1"/>
  <c r="O94" i="5"/>
  <c r="O90" i="5"/>
  <c r="K90" i="5" s="1"/>
  <c r="O89" i="5"/>
  <c r="K89" i="5" s="1"/>
  <c r="O88" i="5"/>
  <c r="K88" i="5" s="1"/>
  <c r="O74" i="5"/>
  <c r="O71" i="5"/>
  <c r="O70" i="5"/>
  <c r="O69" i="5"/>
  <c r="K69" i="5" s="1"/>
  <c r="O67" i="5"/>
  <c r="K67" i="5" s="1"/>
  <c r="O63" i="5"/>
  <c r="K63" i="5" s="1"/>
  <c r="O62" i="5"/>
  <c r="O58" i="5"/>
  <c r="K58" i="5" s="1"/>
  <c r="O57" i="5"/>
  <c r="K57" i="5" s="1"/>
  <c r="O56" i="5"/>
  <c r="K56" i="5" s="1"/>
  <c r="O55" i="5"/>
  <c r="O54" i="5"/>
  <c r="O53" i="5"/>
  <c r="O47" i="5"/>
  <c r="O40" i="5"/>
  <c r="K40" i="5" s="1"/>
  <c r="O39" i="5"/>
  <c r="K39" i="5" s="1"/>
  <c r="O11" i="5"/>
  <c r="K11" i="5" s="1"/>
  <c r="O139" i="4"/>
  <c r="K139" i="4" s="1"/>
  <c r="O138" i="4"/>
  <c r="O137" i="4"/>
  <c r="O134" i="4"/>
  <c r="O133" i="4"/>
  <c r="O132" i="4"/>
  <c r="O131" i="4"/>
  <c r="K131" i="4" s="1"/>
  <c r="O130" i="4"/>
  <c r="K130" i="4" s="1"/>
  <c r="O129" i="4"/>
  <c r="K129" i="4" s="1"/>
  <c r="O128" i="4"/>
  <c r="K128" i="4" s="1"/>
  <c r="O127" i="4"/>
  <c r="K127" i="4" s="1"/>
  <c r="O126" i="4"/>
  <c r="K126" i="4" s="1"/>
  <c r="O121" i="4"/>
  <c r="O120" i="4"/>
  <c r="K120" i="4" s="1"/>
  <c r="O119" i="4"/>
  <c r="O118" i="4"/>
  <c r="O115" i="4"/>
  <c r="K115" i="4" s="1"/>
  <c r="O112" i="4"/>
  <c r="K112" i="4" s="1"/>
  <c r="O109" i="4"/>
  <c r="O99" i="4"/>
  <c r="K99" i="4" s="1"/>
  <c r="O97" i="4"/>
  <c r="K97" i="4" s="1"/>
  <c r="O95" i="4"/>
  <c r="O94" i="4"/>
  <c r="K94" i="4" s="1"/>
  <c r="O93" i="4"/>
  <c r="K93" i="4" s="1"/>
  <c r="O92" i="4"/>
  <c r="O91" i="4"/>
  <c r="O89" i="4"/>
  <c r="O87" i="4"/>
  <c r="K87" i="4" s="1"/>
  <c r="O86" i="4"/>
  <c r="O83" i="4"/>
  <c r="O80" i="4"/>
  <c r="O79" i="4"/>
  <c r="O78" i="4"/>
  <c r="K78" i="4" s="1"/>
  <c r="O76" i="4"/>
  <c r="O75" i="4"/>
  <c r="K75" i="4" s="1"/>
  <c r="O74" i="4"/>
  <c r="O73" i="4"/>
  <c r="K73" i="4" s="1"/>
  <c r="O69" i="4"/>
  <c r="O66" i="4"/>
  <c r="K66" i="4" s="1"/>
  <c r="O60" i="4"/>
  <c r="O59" i="4"/>
  <c r="O58" i="4"/>
  <c r="O49" i="4"/>
  <c r="O33" i="4"/>
  <c r="K33" i="4" s="1"/>
  <c r="O32" i="4"/>
  <c r="K32" i="4" s="1"/>
  <c r="O31" i="4"/>
  <c r="K31" i="4" s="1"/>
  <c r="O30" i="4"/>
  <c r="O29" i="4"/>
  <c r="K29" i="4" s="1"/>
  <c r="O12" i="4"/>
  <c r="O10" i="4"/>
  <c r="O103" i="3"/>
  <c r="K103" i="3" s="1"/>
  <c r="O102" i="3"/>
  <c r="O101" i="3"/>
  <c r="O97" i="3"/>
  <c r="O92" i="3"/>
  <c r="O83" i="3"/>
  <c r="O82" i="3"/>
  <c r="O81" i="3"/>
  <c r="O80" i="3"/>
  <c r="O79" i="3"/>
  <c r="O72" i="3"/>
  <c r="O69" i="3"/>
  <c r="K69" i="3" s="1"/>
  <c r="O68" i="3"/>
  <c r="O67" i="3"/>
  <c r="K67" i="3" s="1"/>
  <c r="O66" i="3"/>
  <c r="K66" i="3" s="1"/>
  <c r="O65" i="3"/>
  <c r="K65" i="3" s="1"/>
  <c r="O63" i="3"/>
  <c r="O62" i="3"/>
  <c r="O61" i="3"/>
  <c r="O59" i="3"/>
  <c r="O51" i="3"/>
  <c r="K51" i="3" s="1"/>
  <c r="O50" i="3"/>
  <c r="K50" i="3" s="1"/>
  <c r="O49" i="3"/>
  <c r="O47" i="3"/>
  <c r="O46" i="3"/>
  <c r="O45" i="3"/>
  <c r="O43" i="3"/>
  <c r="O41" i="3"/>
  <c r="K41" i="3" s="1"/>
  <c r="O37" i="3"/>
  <c r="K37" i="3" s="1"/>
  <c r="O35" i="3"/>
  <c r="K35" i="3" s="1"/>
  <c r="O31" i="3"/>
  <c r="K31" i="3" s="1"/>
  <c r="O30" i="3"/>
  <c r="K30" i="3" s="1"/>
  <c r="O29" i="3"/>
  <c r="K29" i="3" s="1"/>
  <c r="O26" i="3"/>
  <c r="K26" i="3" s="1"/>
  <c r="O25" i="3"/>
  <c r="K25" i="3" s="1"/>
  <c r="O24" i="3"/>
  <c r="K24" i="3" s="1"/>
  <c r="O23" i="3"/>
  <c r="K23" i="3" s="1"/>
  <c r="O22" i="3"/>
  <c r="O21" i="3"/>
  <c r="O17" i="3"/>
  <c r="O16" i="3"/>
  <c r="K16" i="3" s="1"/>
  <c r="O13" i="3"/>
  <c r="O12" i="3"/>
  <c r="K12" i="3" s="1"/>
  <c r="O10" i="3"/>
  <c r="K10" i="3" s="1"/>
  <c r="O128" i="2"/>
  <c r="K128" i="2" s="1"/>
  <c r="O121" i="2"/>
  <c r="K121" i="2" s="1"/>
  <c r="O120" i="2"/>
  <c r="O118" i="2"/>
  <c r="O117" i="2"/>
  <c r="K117" i="2" s="1"/>
  <c r="O116" i="2"/>
  <c r="O115" i="2"/>
  <c r="K115" i="2" s="1"/>
  <c r="O113" i="2"/>
  <c r="K113" i="2" s="1"/>
  <c r="O112" i="2"/>
  <c r="O111" i="2"/>
  <c r="K111" i="2" s="1"/>
  <c r="O110" i="2"/>
  <c r="K110" i="2" s="1"/>
  <c r="O109" i="2"/>
  <c r="K109" i="2" s="1"/>
  <c r="O106" i="2"/>
  <c r="K106" i="2" s="1"/>
  <c r="O105" i="2"/>
  <c r="O104" i="2"/>
  <c r="K104" i="2" s="1"/>
  <c r="O103" i="2"/>
  <c r="K103" i="2" s="1"/>
  <c r="O102" i="2"/>
  <c r="O101" i="2"/>
  <c r="K101" i="2" s="1"/>
  <c r="O98" i="2"/>
  <c r="O94" i="2"/>
  <c r="O88" i="2"/>
  <c r="O51" i="2"/>
  <c r="K51" i="2" s="1"/>
  <c r="O41" i="2"/>
  <c r="K41" i="2" s="1"/>
  <c r="O18" i="2"/>
  <c r="O10" i="2"/>
  <c r="K10" i="2" s="1"/>
  <c r="O124" i="1"/>
  <c r="K124" i="1" s="1"/>
  <c r="O123" i="1"/>
  <c r="O121" i="1"/>
  <c r="O120" i="1"/>
  <c r="O119" i="1"/>
  <c r="O112" i="1"/>
  <c r="O111" i="1"/>
  <c r="O110" i="1"/>
  <c r="O109" i="1"/>
  <c r="O108" i="1"/>
  <c r="O107" i="1"/>
  <c r="O106" i="1"/>
  <c r="O105" i="1"/>
  <c r="O104" i="1"/>
  <c r="O103" i="1"/>
  <c r="K103" i="1" s="1"/>
  <c r="O102" i="1"/>
  <c r="O101" i="1"/>
  <c r="K101" i="1" s="1"/>
  <c r="O97" i="1"/>
  <c r="K97" i="1" s="1"/>
  <c r="O94" i="1"/>
  <c r="O91" i="1"/>
  <c r="K91" i="1" s="1"/>
  <c r="O90" i="1"/>
  <c r="O89" i="1"/>
  <c r="O88" i="1"/>
  <c r="O87" i="1"/>
  <c r="O86" i="1"/>
  <c r="K86" i="1" s="1"/>
  <c r="O85" i="1"/>
  <c r="O84" i="1"/>
  <c r="O83" i="1"/>
  <c r="O82" i="1"/>
  <c r="O81" i="1"/>
  <c r="O80" i="1"/>
  <c r="O79" i="1"/>
  <c r="O78" i="1"/>
  <c r="O77" i="1"/>
  <c r="O63" i="1"/>
  <c r="O62" i="1"/>
  <c r="O60" i="1"/>
  <c r="O58" i="1"/>
  <c r="K58" i="1" s="1"/>
  <c r="O51" i="1"/>
  <c r="O44" i="1"/>
  <c r="O40" i="1"/>
  <c r="O14" i="1"/>
  <c r="K165" i="6" l="1"/>
  <c r="K112" i="8"/>
  <c r="K44" i="1"/>
  <c r="K85" i="1"/>
  <c r="K94" i="1"/>
  <c r="K108" i="1"/>
  <c r="K123" i="1"/>
  <c r="K63" i="1"/>
  <c r="K79" i="1"/>
  <c r="K87" i="1"/>
  <c r="K111" i="8"/>
  <c r="K52" i="8"/>
  <c r="K79" i="8"/>
  <c r="K81" i="8"/>
  <c r="K83" i="8"/>
  <c r="K87" i="8"/>
  <c r="K89" i="8"/>
  <c r="K56" i="8"/>
  <c r="K97" i="8"/>
  <c r="K51" i="1"/>
  <c r="K77" i="1"/>
  <c r="K80" i="1"/>
  <c r="K104" i="1"/>
  <c r="K109" i="1"/>
  <c r="K18" i="2"/>
  <c r="K129" i="2" s="1"/>
  <c r="K94" i="2"/>
  <c r="K116" i="2"/>
  <c r="K72" i="3"/>
  <c r="K79" i="3"/>
  <c r="K68" i="3"/>
  <c r="K69" i="7"/>
  <c r="K50" i="8"/>
  <c r="K109" i="8"/>
  <c r="K78" i="1"/>
  <c r="K107" i="1"/>
  <c r="K121" i="1"/>
  <c r="K105" i="2"/>
  <c r="K120" i="2"/>
  <c r="K102" i="3"/>
  <c r="K30" i="4"/>
  <c r="K69" i="4"/>
  <c r="K74" i="4"/>
  <c r="K76" i="4"/>
  <c r="K79" i="4"/>
  <c r="K94" i="5"/>
  <c r="K82" i="6"/>
  <c r="K84" i="6"/>
  <c r="K93" i="6"/>
  <c r="K24" i="7"/>
  <c r="K96" i="7"/>
  <c r="K112" i="7"/>
  <c r="K117" i="7"/>
  <c r="K119" i="7"/>
  <c r="K143" i="7"/>
  <c r="K60" i="8"/>
  <c r="K94" i="8"/>
  <c r="K84" i="1"/>
  <c r="K90" i="1"/>
  <c r="K105" i="1"/>
  <c r="K60" i="4"/>
  <c r="K132" i="4"/>
  <c r="K104" i="5"/>
  <c r="K152" i="6"/>
  <c r="K97" i="3"/>
  <c r="K62" i="1"/>
  <c r="K106" i="1"/>
  <c r="K120" i="1"/>
  <c r="K59" i="4"/>
  <c r="K102" i="2"/>
  <c r="K17" i="3"/>
  <c r="K21" i="3"/>
  <c r="K22" i="3"/>
  <c r="K46" i="3"/>
  <c r="K47" i="3"/>
  <c r="K49" i="3"/>
  <c r="K83" i="3"/>
  <c r="K58" i="4"/>
  <c r="K92" i="4"/>
  <c r="K89" i="1"/>
  <c r="K81" i="1"/>
  <c r="K88" i="1"/>
  <c r="K112" i="1"/>
  <c r="K119" i="1"/>
  <c r="K45" i="3"/>
  <c r="K61" i="3"/>
  <c r="K62" i="3"/>
  <c r="K63" i="3"/>
  <c r="K81" i="3"/>
  <c r="K82" i="3"/>
  <c r="K101" i="3"/>
  <c r="K86" i="4"/>
  <c r="K83" i="1"/>
  <c r="K40" i="1"/>
  <c r="K82" i="1"/>
  <c r="K14" i="1"/>
  <c r="K60" i="1"/>
  <c r="K88" i="2"/>
  <c r="K98" i="2"/>
  <c r="K112" i="2"/>
  <c r="K13" i="3"/>
  <c r="K104" i="3" s="1"/>
  <c r="K43" i="3"/>
  <c r="K59" i="3"/>
  <c r="K80" i="3"/>
  <c r="K49" i="4"/>
  <c r="K144" i="4" s="1"/>
  <c r="K91" i="4"/>
  <c r="K95" i="4"/>
  <c r="K109" i="4"/>
  <c r="K110" i="1"/>
  <c r="K111" i="1"/>
  <c r="K118" i="2"/>
  <c r="K83" i="4"/>
  <c r="K63" i="8"/>
  <c r="K53" i="5"/>
  <c r="K74" i="5"/>
  <c r="K107" i="5"/>
  <c r="K43" i="6"/>
  <c r="K51" i="6"/>
  <c r="K54" i="6"/>
  <c r="K80" i="6"/>
  <c r="K81" i="6"/>
  <c r="K61" i="7"/>
  <c r="K95" i="7"/>
  <c r="K104" i="8"/>
  <c r="K119" i="4"/>
  <c r="K134" i="4"/>
  <c r="K137" i="4"/>
  <c r="K138" i="4"/>
  <c r="K54" i="5"/>
  <c r="K55" i="5"/>
  <c r="K71" i="5"/>
  <c r="K106" i="5"/>
  <c r="K108" i="5"/>
  <c r="K42" i="6"/>
  <c r="K117" i="6"/>
  <c r="K60" i="7"/>
  <c r="K92" i="7"/>
  <c r="K94" i="7"/>
  <c r="K142" i="7"/>
  <c r="K80" i="4"/>
  <c r="K89" i="4"/>
  <c r="K118" i="4"/>
  <c r="K121" i="4"/>
  <c r="K133" i="4"/>
  <c r="K102" i="5"/>
  <c r="K26" i="6"/>
  <c r="K73" i="6"/>
  <c r="K112" i="6"/>
  <c r="K118" i="6"/>
  <c r="K135" i="6"/>
  <c r="K52" i="7"/>
  <c r="K83" i="7"/>
  <c r="K93" i="7"/>
  <c r="K108" i="7"/>
  <c r="K138" i="7"/>
  <c r="K43" i="8"/>
  <c r="K45" i="8"/>
  <c r="K76" i="8"/>
  <c r="K105" i="5"/>
  <c r="K18" i="6"/>
  <c r="K69" i="6"/>
  <c r="K71" i="6"/>
  <c r="K103" i="6"/>
  <c r="K127" i="6"/>
  <c r="K134" i="6"/>
  <c r="K51" i="7"/>
  <c r="K73" i="7"/>
  <c r="K107" i="7"/>
  <c r="K128" i="7"/>
  <c r="K134" i="7"/>
  <c r="K42" i="8"/>
  <c r="K73" i="8"/>
  <c r="K124" i="6"/>
  <c r="K146" i="6"/>
  <c r="K104" i="7"/>
  <c r="K120" i="7"/>
  <c r="K69" i="8"/>
  <c r="K70" i="8"/>
  <c r="K84" i="8"/>
  <c r="K96" i="8"/>
  <c r="K105" i="8"/>
  <c r="K109" i="7"/>
  <c r="K47" i="5"/>
  <c r="K135" i="5" s="1"/>
  <c r="K62" i="5"/>
  <c r="K70" i="5"/>
  <c r="K165" i="7" l="1"/>
  <c r="K125" i="1"/>
</calcChain>
</file>

<file path=xl/sharedStrings.xml><?xml version="1.0" encoding="utf-8"?>
<sst xmlns="http://schemas.openxmlformats.org/spreadsheetml/2006/main" count="4288" uniqueCount="517">
  <si>
    <t>館</t>
    <rPh sb="0" eb="1">
      <t>カン</t>
    </rPh>
    <phoneticPr fontId="3"/>
  </si>
  <si>
    <t>階数</t>
    <rPh sb="0" eb="2">
      <t>カイスウ</t>
    </rPh>
    <phoneticPr fontId="3"/>
  </si>
  <si>
    <t>部屋名</t>
    <rPh sb="0" eb="2">
      <t>ヘヤ</t>
    </rPh>
    <rPh sb="2" eb="3">
      <t>メイ</t>
    </rPh>
    <phoneticPr fontId="3"/>
  </si>
  <si>
    <t>条　　件</t>
    <rPh sb="0" eb="1">
      <t>ジョウ</t>
    </rPh>
    <rPh sb="3" eb="4">
      <t>ケン</t>
    </rPh>
    <phoneticPr fontId="3"/>
  </si>
  <si>
    <t>ﾗﾝﾌﾟW数×灯数</t>
    <rPh sb="5" eb="6">
      <t>スウ</t>
    </rPh>
    <rPh sb="7" eb="8">
      <t>トウ</t>
    </rPh>
    <rPh sb="8" eb="9">
      <t>スウ</t>
    </rPh>
    <phoneticPr fontId="3"/>
  </si>
  <si>
    <t>仕様</t>
    <rPh sb="0" eb="2">
      <t>シヨウ</t>
    </rPh>
    <phoneticPr fontId="3"/>
  </si>
  <si>
    <t>起動</t>
    <rPh sb="0" eb="2">
      <t>キドウ</t>
    </rPh>
    <phoneticPr fontId="3"/>
  </si>
  <si>
    <t>台数</t>
    <rPh sb="0" eb="2">
      <t>ダイスウ</t>
    </rPh>
    <phoneticPr fontId="3"/>
  </si>
  <si>
    <t>入力</t>
    <rPh sb="0" eb="2">
      <t>ニュウリョク</t>
    </rPh>
    <phoneticPr fontId="3"/>
  </si>
  <si>
    <t>消費</t>
    <rPh sb="0" eb="2">
      <t>ショウヒ</t>
    </rPh>
    <phoneticPr fontId="3"/>
  </si>
  <si>
    <t>使用状況</t>
    <rPh sb="0" eb="2">
      <t>シヨウ</t>
    </rPh>
    <rPh sb="2" eb="4">
      <t>ジョウキョウ</t>
    </rPh>
    <phoneticPr fontId="3"/>
  </si>
  <si>
    <t>方式</t>
    <rPh sb="0" eb="2">
      <t>ホウシキ</t>
    </rPh>
    <phoneticPr fontId="3"/>
  </si>
  <si>
    <t>電力</t>
    <rPh sb="0" eb="2">
      <t>デンリョク</t>
    </rPh>
    <phoneticPr fontId="3"/>
  </si>
  <si>
    <t>電力量</t>
    <rPh sb="0" eb="2">
      <t>デンリョク</t>
    </rPh>
    <rPh sb="2" eb="3">
      <t>リョウ</t>
    </rPh>
    <phoneticPr fontId="3"/>
  </si>
  <si>
    <t>年間</t>
    <rPh sb="0" eb="2">
      <t>ネンカン</t>
    </rPh>
    <phoneticPr fontId="3"/>
  </si>
  <si>
    <t>使用</t>
    <rPh sb="0" eb="2">
      <t>シヨウ</t>
    </rPh>
    <phoneticPr fontId="3"/>
  </si>
  <si>
    <t>時間</t>
    <rPh sb="0" eb="2">
      <t>ジカン</t>
    </rPh>
    <phoneticPr fontId="3"/>
  </si>
  <si>
    <t>〔台〕</t>
    <rPh sb="1" eb="2">
      <t>ダイ</t>
    </rPh>
    <phoneticPr fontId="3"/>
  </si>
  <si>
    <t>〔W〕</t>
    <phoneticPr fontId="3"/>
  </si>
  <si>
    <t>〔kWh〕</t>
    <phoneticPr fontId="3"/>
  </si>
  <si>
    <t>〔h〕</t>
    <phoneticPr fontId="3"/>
  </si>
  <si>
    <t>〔日〕</t>
    <rPh sb="1" eb="2">
      <t>ヒ</t>
    </rPh>
    <phoneticPr fontId="3"/>
  </si>
  <si>
    <t>富士型</t>
    <rPh sb="0" eb="3">
      <t>フジガタ</t>
    </rPh>
    <phoneticPr fontId="3"/>
  </si>
  <si>
    <t>富士型(FSS4-402)</t>
    <rPh sb="0" eb="3">
      <t>フジガタ</t>
    </rPh>
    <phoneticPr fontId="3"/>
  </si>
  <si>
    <t>富士型(FSS4-202)</t>
    <rPh sb="0" eb="3">
      <t>フジガタ</t>
    </rPh>
    <phoneticPr fontId="3"/>
  </si>
  <si>
    <t>非常用富士型</t>
    <rPh sb="3" eb="6">
      <t>フジガタ</t>
    </rPh>
    <phoneticPr fontId="3"/>
  </si>
  <si>
    <t xml:space="preserve">富士型(防湿防雨型) </t>
    <rPh sb="0" eb="3">
      <t>フジガタ</t>
    </rPh>
    <phoneticPr fontId="3"/>
  </si>
  <si>
    <t>FL20W</t>
    <phoneticPr fontId="3"/>
  </si>
  <si>
    <t>スクエア埋込バット形</t>
    <rPh sb="9" eb="10">
      <t>ガタ</t>
    </rPh>
    <phoneticPr fontId="3"/>
  </si>
  <si>
    <t>ミラー灯</t>
    <rPh sb="3" eb="4">
      <t>トウ</t>
    </rPh>
    <phoneticPr fontId="3"/>
  </si>
  <si>
    <t>流し元灯</t>
    <rPh sb="0" eb="1">
      <t>ナガ</t>
    </rPh>
    <rPh sb="2" eb="3">
      <t>モト</t>
    </rPh>
    <rPh sb="3" eb="4">
      <t>トウ</t>
    </rPh>
    <phoneticPr fontId="3"/>
  </si>
  <si>
    <t>FCL30W</t>
    <phoneticPr fontId="3"/>
  </si>
  <si>
    <t>和風ペンダント</t>
    <rPh sb="0" eb="2">
      <t>ワフウ</t>
    </rPh>
    <phoneticPr fontId="3"/>
  </si>
  <si>
    <t>直付型ベースライト</t>
    <rPh sb="0" eb="2">
      <t>ジカヅ</t>
    </rPh>
    <rPh sb="2" eb="3">
      <t>ガタ</t>
    </rPh>
    <phoneticPr fontId="3"/>
  </si>
  <si>
    <t>反射笠付型(FSR1-402)</t>
    <rPh sb="0" eb="4">
      <t>ハンシャガサツキ</t>
    </rPh>
    <rPh sb="4" eb="5">
      <t>ガタ</t>
    </rPh>
    <phoneticPr fontId="3"/>
  </si>
  <si>
    <t>ウォールライト(防湿防雨型)</t>
    <rPh sb="8" eb="12">
      <t>ボウシツボウウ</t>
    </rPh>
    <rPh sb="12" eb="13">
      <t>ガタ</t>
    </rPh>
    <phoneticPr fontId="3"/>
  </si>
  <si>
    <t>スクエア埋込下面アクリル</t>
    <phoneticPr fontId="3"/>
  </si>
  <si>
    <t>高天井器具＋ガード</t>
    <rPh sb="0" eb="1">
      <t>タカ</t>
    </rPh>
    <rPh sb="1" eb="3">
      <t>テンジョウ</t>
    </rPh>
    <rPh sb="3" eb="5">
      <t>キグ</t>
    </rPh>
    <phoneticPr fontId="3"/>
  </si>
  <si>
    <t>JD500W</t>
    <phoneticPr fontId="3"/>
  </si>
  <si>
    <t>埋込下面開放型(FRS8-402)</t>
    <rPh sb="6" eb="7">
      <t>ガタ</t>
    </rPh>
    <phoneticPr fontId="3"/>
  </si>
  <si>
    <t>街路灯</t>
  </si>
  <si>
    <t>BS100W</t>
    <phoneticPr fontId="3"/>
  </si>
  <si>
    <t>自在形ダウンライト</t>
    <rPh sb="0" eb="2">
      <t>ジザイ</t>
    </rPh>
    <rPh sb="2" eb="3">
      <t>ガタ</t>
    </rPh>
    <phoneticPr fontId="3"/>
  </si>
  <si>
    <t>直付型シーリングライト</t>
    <rPh sb="0" eb="2">
      <t>ジカヅ</t>
    </rPh>
    <rPh sb="2" eb="3">
      <t>ガタ</t>
    </rPh>
    <phoneticPr fontId="3"/>
  </si>
  <si>
    <t>ブラケット(防湿防雨型)</t>
    <rPh sb="6" eb="11">
      <t>ボウシツボウウガタ</t>
    </rPh>
    <phoneticPr fontId="3"/>
  </si>
  <si>
    <t>ブラケット(防雨型)</t>
    <rPh sb="6" eb="8">
      <t>ボウウ</t>
    </rPh>
    <rPh sb="8" eb="9">
      <t>ガタ</t>
    </rPh>
    <phoneticPr fontId="3"/>
  </si>
  <si>
    <t>直付型シーリングライト(防湿防雨型)</t>
    <rPh sb="0" eb="2">
      <t>ジカヅ</t>
    </rPh>
    <rPh sb="2" eb="3">
      <t>ガタ</t>
    </rPh>
    <phoneticPr fontId="3"/>
  </si>
  <si>
    <t>三面セーフライト</t>
    <rPh sb="0" eb="2">
      <t>サンメン</t>
    </rPh>
    <phoneticPr fontId="3"/>
  </si>
  <si>
    <t>殺菌灯</t>
    <rPh sb="0" eb="3">
      <t>サッキントウ</t>
    </rPh>
    <phoneticPr fontId="3"/>
  </si>
  <si>
    <t>トラフ型(防湿型)</t>
    <rPh sb="3" eb="4">
      <t>ガタ</t>
    </rPh>
    <phoneticPr fontId="3"/>
  </si>
  <si>
    <t>街路灯(防雨型)</t>
    <phoneticPr fontId="3"/>
  </si>
  <si>
    <t>防犯灯(防雨型)</t>
    <phoneticPr fontId="3"/>
  </si>
  <si>
    <t>反射笠付型＋チェーン吊</t>
    <rPh sb="0" eb="5">
      <t>ハンシャガサツキガタ</t>
    </rPh>
    <rPh sb="10" eb="11">
      <t>ツリ</t>
    </rPh>
    <phoneticPr fontId="3"/>
  </si>
  <si>
    <t>トラフ型(防湿防雨型)</t>
    <rPh sb="3" eb="4">
      <t>ガタ</t>
    </rPh>
    <phoneticPr fontId="3"/>
  </si>
  <si>
    <t>避難口誘導灯片面型</t>
    <phoneticPr fontId="3"/>
  </si>
  <si>
    <t>通路誘導灯両面型</t>
    <phoneticPr fontId="3"/>
  </si>
  <si>
    <t>防湿型防雨型避難口誘導灯片面型</t>
    <phoneticPr fontId="3"/>
  </si>
  <si>
    <t>避難口誘導灯両面型</t>
    <phoneticPr fontId="3"/>
  </si>
  <si>
    <t>FLR40W</t>
    <phoneticPr fontId="6"/>
  </si>
  <si>
    <t>トラフ</t>
    <phoneticPr fontId="6"/>
  </si>
  <si>
    <t>吊下げ黒板灯</t>
    <rPh sb="0" eb="2">
      <t>ツリサ</t>
    </rPh>
    <rPh sb="3" eb="6">
      <t>コクバントウ</t>
    </rPh>
    <phoneticPr fontId="6"/>
  </si>
  <si>
    <t>富士型</t>
    <rPh sb="0" eb="3">
      <t>フジ</t>
    </rPh>
    <phoneticPr fontId="6"/>
  </si>
  <si>
    <t>FL20W</t>
    <phoneticPr fontId="6"/>
  </si>
  <si>
    <t>富士型ガード付</t>
    <rPh sb="0" eb="3">
      <t>フジ</t>
    </rPh>
    <rPh sb="6" eb="7">
      <t>ツキ</t>
    </rPh>
    <phoneticPr fontId="6"/>
  </si>
  <si>
    <t>埋込下面開放</t>
    <rPh sb="0" eb="6">
      <t>ウメコミ</t>
    </rPh>
    <phoneticPr fontId="6"/>
  </si>
  <si>
    <t>埋込下面ガード付</t>
    <rPh sb="0" eb="2">
      <t>ウメコミ</t>
    </rPh>
    <rPh sb="2" eb="4">
      <t>カメン</t>
    </rPh>
    <rPh sb="7" eb="8">
      <t>ツキ</t>
    </rPh>
    <phoneticPr fontId="6"/>
  </si>
  <si>
    <t>埋込下面ルーバ付</t>
    <rPh sb="0" eb="2">
      <t>ウメコミ</t>
    </rPh>
    <rPh sb="2" eb="4">
      <t>カメン</t>
    </rPh>
    <phoneticPr fontId="6"/>
  </si>
  <si>
    <t>埋込スクエアパネル付</t>
    <rPh sb="0" eb="2">
      <t>ウメコミ</t>
    </rPh>
    <phoneticPr fontId="6"/>
  </si>
  <si>
    <t>埋込スクエアルーバ付</t>
    <rPh sb="0" eb="2">
      <t>ウメコミ</t>
    </rPh>
    <phoneticPr fontId="6"/>
  </si>
  <si>
    <t>ウォールライト</t>
    <phoneticPr fontId="6"/>
  </si>
  <si>
    <t>流し元灯</t>
    <rPh sb="0" eb="1">
      <t>ナガ</t>
    </rPh>
    <rPh sb="2" eb="4">
      <t>モトトウ</t>
    </rPh>
    <phoneticPr fontId="6"/>
  </si>
  <si>
    <t>FL10W</t>
    <phoneticPr fontId="6"/>
  </si>
  <si>
    <t>避難口誘導灯片面</t>
    <rPh sb="0" eb="3">
      <t>ヒナンコウ</t>
    </rPh>
    <rPh sb="3" eb="6">
      <t>ユウ</t>
    </rPh>
    <rPh sb="6" eb="8">
      <t>カタメン</t>
    </rPh>
    <phoneticPr fontId="6"/>
  </si>
  <si>
    <t>避難口誘導灯両面</t>
    <rPh sb="0" eb="3">
      <t>ヒナンコウ</t>
    </rPh>
    <rPh sb="3" eb="6">
      <t>ユウ</t>
    </rPh>
    <rPh sb="6" eb="8">
      <t>リョウメン</t>
    </rPh>
    <phoneticPr fontId="6"/>
  </si>
  <si>
    <t>避難口誘導灯片面</t>
    <rPh sb="0" eb="6">
      <t>ヒナンコウユウ</t>
    </rPh>
    <rPh sb="6" eb="8">
      <t>カタメン</t>
    </rPh>
    <phoneticPr fontId="6"/>
  </si>
  <si>
    <t>MF400W</t>
    <phoneticPr fontId="6"/>
  </si>
  <si>
    <t>高天井用器具</t>
    <rPh sb="0" eb="4">
      <t>タカテンジョウヨウ</t>
    </rPh>
    <rPh sb="4" eb="6">
      <t>キグ</t>
    </rPh>
    <phoneticPr fontId="6"/>
  </si>
  <si>
    <t>高天井用器具アンナイト付</t>
    <rPh sb="0" eb="4">
      <t>タカテンジョウヨウ</t>
    </rPh>
    <rPh sb="4" eb="6">
      <t>キグ</t>
    </rPh>
    <rPh sb="11" eb="12">
      <t>ツキ</t>
    </rPh>
    <phoneticPr fontId="6"/>
  </si>
  <si>
    <t>HF200W</t>
    <phoneticPr fontId="6"/>
  </si>
  <si>
    <t>街路灯</t>
    <rPh sb="0" eb="3">
      <t>ガイロトウ</t>
    </rPh>
    <phoneticPr fontId="6"/>
  </si>
  <si>
    <t>FCL62W</t>
    <phoneticPr fontId="6"/>
  </si>
  <si>
    <t>和風ペンダント</t>
    <rPh sb="0" eb="2">
      <t>ワフウ</t>
    </rPh>
    <phoneticPr fontId="6"/>
  </si>
  <si>
    <t>IL60W</t>
    <phoneticPr fontId="6"/>
  </si>
  <si>
    <t>シーリング</t>
    <phoneticPr fontId="6"/>
  </si>
  <si>
    <t>コップ型</t>
    <rPh sb="3" eb="4">
      <t>ガタ</t>
    </rPh>
    <phoneticPr fontId="6"/>
  </si>
  <si>
    <t>IL100W</t>
    <phoneticPr fontId="6"/>
  </si>
  <si>
    <t>ダウンライトφ150</t>
    <phoneticPr fontId="6"/>
  </si>
  <si>
    <t>棟</t>
    <rPh sb="0" eb="1">
      <t>トウ</t>
    </rPh>
    <phoneticPr fontId="3"/>
  </si>
  <si>
    <t>埋込下面開放非常灯</t>
    <rPh sb="0" eb="6">
      <t>ウメコミ</t>
    </rPh>
    <rPh sb="6" eb="9">
      <t>ヒジョウ</t>
    </rPh>
    <phoneticPr fontId="6"/>
  </si>
  <si>
    <t>FML36W</t>
    <phoneticPr fontId="6"/>
  </si>
  <si>
    <t>丸型埋込灯</t>
    <rPh sb="0" eb="5">
      <t>マルガタウメコミトウ</t>
    </rPh>
    <phoneticPr fontId="6"/>
  </si>
  <si>
    <t>FML55W</t>
    <phoneticPr fontId="6"/>
  </si>
  <si>
    <t>FL40W</t>
    <phoneticPr fontId="6"/>
  </si>
  <si>
    <t>システム天井用</t>
    <rPh sb="4" eb="7">
      <t>テンジョウヨウ</t>
    </rPh>
    <phoneticPr fontId="6"/>
  </si>
  <si>
    <t>FPL55W</t>
    <phoneticPr fontId="6"/>
  </si>
  <si>
    <t>埋込ベースライト</t>
    <rPh sb="0" eb="2">
      <t>ウメコミ</t>
    </rPh>
    <phoneticPr fontId="6"/>
  </si>
  <si>
    <t>反射笠付</t>
    <rPh sb="0" eb="4">
      <t>カサ</t>
    </rPh>
    <phoneticPr fontId="6"/>
  </si>
  <si>
    <t>反射笠付非常灯</t>
    <rPh sb="0" eb="4">
      <t>カサ</t>
    </rPh>
    <rPh sb="4" eb="7">
      <t>ヒジョウ</t>
    </rPh>
    <phoneticPr fontId="6"/>
  </si>
  <si>
    <t>富士型SUS防湿防雨型ガード付</t>
    <rPh sb="0" eb="3">
      <t>フジ</t>
    </rPh>
    <rPh sb="6" eb="11">
      <t>ボウシツ</t>
    </rPh>
    <rPh sb="14" eb="15">
      <t>ツキ</t>
    </rPh>
    <phoneticPr fontId="6"/>
  </si>
  <si>
    <t>富士型非常灯</t>
    <rPh sb="0" eb="3">
      <t>フジ</t>
    </rPh>
    <rPh sb="3" eb="6">
      <t>ヒジョウ</t>
    </rPh>
    <phoneticPr fontId="6"/>
  </si>
  <si>
    <t>GL15W</t>
    <phoneticPr fontId="6"/>
  </si>
  <si>
    <t>殺菌灯</t>
    <rPh sb="0" eb="3">
      <t>サッキントウ</t>
    </rPh>
    <phoneticPr fontId="6"/>
  </si>
  <si>
    <t>高天井ダウンライト</t>
    <rPh sb="0" eb="3">
      <t>タカテンジョウ</t>
    </rPh>
    <phoneticPr fontId="6"/>
  </si>
  <si>
    <t>FDL18W</t>
    <phoneticPr fontId="6"/>
  </si>
  <si>
    <t>ダウンライト</t>
    <phoneticPr fontId="6"/>
  </si>
  <si>
    <t>FDL27W</t>
    <phoneticPr fontId="6"/>
  </si>
  <si>
    <t>FML27W</t>
    <phoneticPr fontId="6"/>
  </si>
  <si>
    <t>角型ダウンライト</t>
    <rPh sb="0" eb="2">
      <t>カクガタ</t>
    </rPh>
    <phoneticPr fontId="6"/>
  </si>
  <si>
    <t>軒下ダウンライト</t>
    <rPh sb="0" eb="2">
      <t>ノキシタ</t>
    </rPh>
    <phoneticPr fontId="6"/>
  </si>
  <si>
    <t>JD85W</t>
    <phoneticPr fontId="6"/>
  </si>
  <si>
    <t>ダウンスポット</t>
    <phoneticPr fontId="6"/>
  </si>
  <si>
    <t>スポットライト</t>
    <phoneticPr fontId="6"/>
  </si>
  <si>
    <t>MF250W</t>
    <phoneticPr fontId="6"/>
  </si>
  <si>
    <t>高天井ダウンライト斜め天井用</t>
    <rPh sb="0" eb="3">
      <t>タカテンジョウ</t>
    </rPh>
    <rPh sb="9" eb="10">
      <t>ナナ</t>
    </rPh>
    <rPh sb="11" eb="13">
      <t>テンジョウ</t>
    </rPh>
    <rPh sb="13" eb="14">
      <t>ヨウ</t>
    </rPh>
    <phoneticPr fontId="6"/>
  </si>
  <si>
    <t>LDS60W</t>
    <phoneticPr fontId="6"/>
  </si>
  <si>
    <t>ブラケット</t>
    <phoneticPr fontId="6"/>
  </si>
  <si>
    <t>FDL13W</t>
    <phoneticPr fontId="6"/>
  </si>
  <si>
    <t>フットライト防雨型</t>
    <rPh sb="6" eb="9">
      <t>ボウウ</t>
    </rPh>
    <phoneticPr fontId="6"/>
  </si>
  <si>
    <t>HF250W</t>
    <phoneticPr fontId="6"/>
  </si>
  <si>
    <t>街路灯 殺虫器付</t>
    <rPh sb="0" eb="3">
      <t>ガイロトウ</t>
    </rPh>
    <rPh sb="4" eb="7">
      <t>サッチュウキ</t>
    </rPh>
    <rPh sb="7" eb="8">
      <t>ツキ</t>
    </rPh>
    <phoneticPr fontId="6"/>
  </si>
  <si>
    <t>庭園灯</t>
    <rPh sb="0" eb="3">
      <t>テイエントウ</t>
    </rPh>
    <phoneticPr fontId="6"/>
  </si>
  <si>
    <t>JE13W</t>
    <phoneticPr fontId="6"/>
  </si>
  <si>
    <t>埋込非常灯</t>
    <rPh sb="0" eb="5">
      <t>ウメコミヒジョウ</t>
    </rPh>
    <phoneticPr fontId="6"/>
  </si>
  <si>
    <t>JE30W</t>
    <phoneticPr fontId="6"/>
  </si>
  <si>
    <t>冷陰極</t>
    <rPh sb="0" eb="3">
      <t>レイインキョク</t>
    </rPh>
    <phoneticPr fontId="6"/>
  </si>
  <si>
    <t>避難口誘導灯片面C</t>
    <rPh sb="0" eb="3">
      <t>ヒナンコウ</t>
    </rPh>
    <rPh sb="3" eb="6">
      <t>ユウ</t>
    </rPh>
    <rPh sb="6" eb="8">
      <t>カタメン</t>
    </rPh>
    <phoneticPr fontId="6"/>
  </si>
  <si>
    <t>避難口誘導灯片面BL</t>
    <rPh sb="0" eb="3">
      <t>ヒナンコウ</t>
    </rPh>
    <rPh sb="3" eb="6">
      <t>ユウ</t>
    </rPh>
    <rPh sb="6" eb="8">
      <t>カタメン</t>
    </rPh>
    <phoneticPr fontId="6"/>
  </si>
  <si>
    <t>通路誘導灯両面</t>
    <rPh sb="0" eb="2">
      <t>ツウロ</t>
    </rPh>
    <rPh sb="2" eb="5">
      <t>ユウ</t>
    </rPh>
    <rPh sb="5" eb="7">
      <t>リョウメン</t>
    </rPh>
    <phoneticPr fontId="6"/>
  </si>
  <si>
    <t>通路誘導灯片面</t>
    <rPh sb="0" eb="2">
      <t>ツウロ</t>
    </rPh>
    <rPh sb="2" eb="5">
      <t>ユウ</t>
    </rPh>
    <rPh sb="5" eb="7">
      <t>カタメン</t>
    </rPh>
    <phoneticPr fontId="6"/>
  </si>
  <si>
    <t>富士型防湿防雨型</t>
    <rPh sb="0" eb="3">
      <t>フジ</t>
    </rPh>
    <rPh sb="3" eb="8">
      <t>ボウシツ</t>
    </rPh>
    <phoneticPr fontId="6"/>
  </si>
  <si>
    <t>FHF32W</t>
    <phoneticPr fontId="6"/>
  </si>
  <si>
    <t>PH</t>
    <phoneticPr fontId="6"/>
  </si>
  <si>
    <t>FPL36W</t>
    <phoneticPr fontId="6"/>
  </si>
  <si>
    <t>埋込スクエアPパネル付</t>
    <rPh sb="0" eb="2">
      <t>ウメコミ</t>
    </rPh>
    <phoneticPr fontId="6"/>
  </si>
  <si>
    <t>LDS40W</t>
    <phoneticPr fontId="6"/>
  </si>
  <si>
    <t>ブラケット防湿防雨型</t>
    <rPh sb="5" eb="10">
      <t>ボウシツ</t>
    </rPh>
    <phoneticPr fontId="6"/>
  </si>
  <si>
    <t>軒下ダウンライトφ150</t>
    <rPh sb="0" eb="2">
      <t>ノキシタ</t>
    </rPh>
    <phoneticPr fontId="6"/>
  </si>
  <si>
    <t>FHT32W</t>
    <phoneticPr fontId="6"/>
  </si>
  <si>
    <t>ウォールライト防湿防雨型</t>
    <rPh sb="7" eb="12">
      <t>ボウシツ</t>
    </rPh>
    <phoneticPr fontId="6"/>
  </si>
  <si>
    <t>GL6W</t>
    <phoneticPr fontId="6"/>
  </si>
  <si>
    <t>片反射笠付</t>
    <rPh sb="0" eb="5">
      <t>カタ</t>
    </rPh>
    <phoneticPr fontId="6"/>
  </si>
  <si>
    <t>片反射笠付防湿防雨型</t>
    <rPh sb="0" eb="5">
      <t>カタ</t>
    </rPh>
    <rPh sb="5" eb="10">
      <t>ボウシツ</t>
    </rPh>
    <phoneticPr fontId="6"/>
  </si>
  <si>
    <t>IL40W</t>
    <phoneticPr fontId="6"/>
  </si>
  <si>
    <t>コップ型防湿防雨型</t>
    <rPh sb="3" eb="4">
      <t>ガタ</t>
    </rPh>
    <rPh sb="4" eb="9">
      <t>ボウシツ</t>
    </rPh>
    <phoneticPr fontId="6"/>
  </si>
  <si>
    <t>EFD14W</t>
    <phoneticPr fontId="6"/>
  </si>
  <si>
    <t>EFD12W</t>
    <phoneticPr fontId="6"/>
  </si>
  <si>
    <t>屋外ブラケット</t>
    <rPh sb="0" eb="2">
      <t>オクガイ</t>
    </rPh>
    <phoneticPr fontId="6"/>
  </si>
  <si>
    <t>FML18W</t>
    <phoneticPr fontId="6"/>
  </si>
  <si>
    <t>スーパースリム</t>
    <phoneticPr fontId="6"/>
  </si>
  <si>
    <t>MF700W</t>
    <phoneticPr fontId="6"/>
  </si>
  <si>
    <t>高天井用器具</t>
    <rPh sb="0" eb="6">
      <t>タカテンジョウヨウキグ</t>
    </rPh>
    <phoneticPr fontId="6"/>
  </si>
  <si>
    <t>高天井用器具アンナイト付</t>
    <rPh sb="0" eb="6">
      <t>タカテンジョウヨウキグ</t>
    </rPh>
    <rPh sb="11" eb="12">
      <t>ツキ</t>
    </rPh>
    <phoneticPr fontId="6"/>
  </si>
  <si>
    <t>HF100W</t>
    <phoneticPr fontId="6"/>
  </si>
  <si>
    <t>反射笠付パイプ吊</t>
    <rPh sb="0" eb="4">
      <t>カサ</t>
    </rPh>
    <rPh sb="7" eb="8">
      <t>ツリ</t>
    </rPh>
    <phoneticPr fontId="6"/>
  </si>
  <si>
    <t>避難口誘導灯片面ガード付</t>
    <rPh sb="0" eb="3">
      <t>ヒナンコウ</t>
    </rPh>
    <rPh sb="3" eb="6">
      <t>ユウ</t>
    </rPh>
    <rPh sb="6" eb="8">
      <t>カタメン</t>
    </rPh>
    <rPh sb="11" eb="12">
      <t>ツキ</t>
    </rPh>
    <phoneticPr fontId="6"/>
  </si>
  <si>
    <t>防犯灯</t>
    <rPh sb="0" eb="3">
      <t>ボウハントウ</t>
    </rPh>
    <phoneticPr fontId="6"/>
  </si>
  <si>
    <t>誘導標識</t>
    <rPh sb="0" eb="4">
      <t>ユウドウヒョウシキ</t>
    </rPh>
    <phoneticPr fontId="6"/>
  </si>
  <si>
    <t>特別教室・管理棟</t>
    <phoneticPr fontId="6"/>
  </si>
  <si>
    <t>標示灯</t>
    <rPh sb="0" eb="2">
      <t>ヒョウジ</t>
    </rPh>
    <rPh sb="2" eb="3">
      <t>トウ</t>
    </rPh>
    <phoneticPr fontId="6"/>
  </si>
  <si>
    <t>IL20W</t>
    <phoneticPr fontId="6"/>
  </si>
  <si>
    <t>三色灯</t>
    <rPh sb="0" eb="3">
      <t>サンショクトウ</t>
    </rPh>
    <phoneticPr fontId="6"/>
  </si>
  <si>
    <t>コーナーライト</t>
    <phoneticPr fontId="6"/>
  </si>
  <si>
    <t>FHF50W</t>
    <phoneticPr fontId="6"/>
  </si>
  <si>
    <t>普通教室棟</t>
    <rPh sb="0" eb="2">
      <t>フツウ</t>
    </rPh>
    <rPh sb="2" eb="4">
      <t>キョウシツ</t>
    </rPh>
    <rPh sb="4" eb="5">
      <t>トウ</t>
    </rPh>
    <phoneticPr fontId="6"/>
  </si>
  <si>
    <t>埋込和風スクエア</t>
    <rPh sb="0" eb="2">
      <t>ウメコミ</t>
    </rPh>
    <rPh sb="2" eb="4">
      <t>ワフウ</t>
    </rPh>
    <phoneticPr fontId="6"/>
  </si>
  <si>
    <t>和風ダウンライト</t>
    <rPh sb="0" eb="2">
      <t>ワフウ</t>
    </rPh>
    <phoneticPr fontId="6"/>
  </si>
  <si>
    <t>プール</t>
    <phoneticPr fontId="6"/>
  </si>
  <si>
    <t>富士型SUS防湿防雨型</t>
    <rPh sb="0" eb="3">
      <t>フジ</t>
    </rPh>
    <rPh sb="6" eb="11">
      <t>ボウシツ</t>
    </rPh>
    <phoneticPr fontId="6"/>
  </si>
  <si>
    <t>体育館</t>
    <rPh sb="0" eb="3">
      <t>タイイクカン</t>
    </rPh>
    <phoneticPr fontId="6"/>
  </si>
  <si>
    <t>反射笠付ガード付</t>
    <rPh sb="0" eb="4">
      <t>カサ</t>
    </rPh>
    <rPh sb="7" eb="8">
      <t>ツキ</t>
    </rPh>
    <phoneticPr fontId="6"/>
  </si>
  <si>
    <t>照明器具</t>
    <rPh sb="0" eb="2">
      <t>ショウメイ</t>
    </rPh>
    <rPh sb="2" eb="4">
      <t>キグ</t>
    </rPh>
    <phoneticPr fontId="6"/>
  </si>
  <si>
    <t>避難口誘導灯</t>
    <rPh sb="0" eb="3">
      <t>ヒナンコウ</t>
    </rPh>
    <rPh sb="3" eb="6">
      <t>ユウ</t>
    </rPh>
    <phoneticPr fontId="6"/>
  </si>
  <si>
    <t>直付灯</t>
    <rPh sb="0" eb="2">
      <t>ジ</t>
    </rPh>
    <rPh sb="2" eb="3">
      <t>トウ</t>
    </rPh>
    <phoneticPr fontId="6"/>
  </si>
  <si>
    <t>RF100W</t>
    <phoneticPr fontId="6"/>
  </si>
  <si>
    <t>GW100W</t>
    <phoneticPr fontId="6"/>
  </si>
  <si>
    <t>増築部</t>
    <rPh sb="0" eb="3">
      <t>ゾウチクブ</t>
    </rPh>
    <phoneticPr fontId="6"/>
  </si>
  <si>
    <t>直付ベースライト</t>
    <rPh sb="0" eb="2">
      <t>ジ</t>
    </rPh>
    <phoneticPr fontId="6"/>
  </si>
  <si>
    <t>黒板灯</t>
    <rPh sb="0" eb="3">
      <t>コクバントウ</t>
    </rPh>
    <phoneticPr fontId="6"/>
  </si>
  <si>
    <t>埋込スクエア</t>
    <rPh sb="0" eb="2">
      <t>ウメコミ</t>
    </rPh>
    <phoneticPr fontId="6"/>
  </si>
  <si>
    <t>FCL30W</t>
    <phoneticPr fontId="6"/>
  </si>
  <si>
    <t>ポール灯</t>
    <rPh sb="3" eb="4">
      <t>トウ</t>
    </rPh>
    <phoneticPr fontId="6"/>
  </si>
  <si>
    <t>スリムベース</t>
    <phoneticPr fontId="6"/>
  </si>
  <si>
    <t>2期</t>
    <rPh sb="1" eb="2">
      <t>キ</t>
    </rPh>
    <phoneticPr fontId="6"/>
  </si>
  <si>
    <t>3期</t>
    <rPh sb="1" eb="2">
      <t>キ</t>
    </rPh>
    <phoneticPr fontId="6"/>
  </si>
  <si>
    <t>4期</t>
    <rPh sb="1" eb="2">
      <t>キ</t>
    </rPh>
    <phoneticPr fontId="6"/>
  </si>
  <si>
    <t>埋込黒板灯</t>
    <rPh sb="0" eb="2">
      <t>ウメコミ</t>
    </rPh>
    <rPh sb="2" eb="5">
      <t>コクバントウ</t>
    </rPh>
    <phoneticPr fontId="6"/>
  </si>
  <si>
    <t>5期</t>
    <rPh sb="1" eb="2">
      <t>キ</t>
    </rPh>
    <phoneticPr fontId="6"/>
  </si>
  <si>
    <t>埋込下面パネル付</t>
    <rPh sb="0" eb="2">
      <t>ウメコミ</t>
    </rPh>
    <rPh sb="2" eb="4">
      <t>カメン</t>
    </rPh>
    <phoneticPr fontId="6"/>
  </si>
  <si>
    <t>埋込スクエアパネル付</t>
    <rPh sb="0" eb="2">
      <t>ウメコミ</t>
    </rPh>
    <rPh sb="9" eb="10">
      <t>ツキ</t>
    </rPh>
    <phoneticPr fontId="6"/>
  </si>
  <si>
    <t>直付スクエアパネル付</t>
    <rPh sb="0" eb="2">
      <t>ジ</t>
    </rPh>
    <phoneticPr fontId="6"/>
  </si>
  <si>
    <t>ミラーライト</t>
    <phoneticPr fontId="6"/>
  </si>
  <si>
    <t>標示灯</t>
    <rPh sb="0" eb="3">
      <t>ヒョウジトウ</t>
    </rPh>
    <phoneticPr fontId="6"/>
  </si>
  <si>
    <t>FL15W</t>
    <phoneticPr fontId="6"/>
  </si>
  <si>
    <t>直付シーリング</t>
    <rPh sb="0" eb="2">
      <t>ジ</t>
    </rPh>
    <phoneticPr fontId="6"/>
  </si>
  <si>
    <t>コップ型ガード付</t>
    <rPh sb="3" eb="4">
      <t>ガタ</t>
    </rPh>
    <rPh sb="7" eb="8">
      <t>ツキ</t>
    </rPh>
    <phoneticPr fontId="6"/>
  </si>
  <si>
    <t>BF100W</t>
    <phoneticPr fontId="6"/>
  </si>
  <si>
    <t>ユニバーサルＤＬ</t>
    <phoneticPr fontId="6"/>
  </si>
  <si>
    <t>ジェットライン</t>
    <phoneticPr fontId="6"/>
  </si>
  <si>
    <t>IL200W</t>
    <phoneticPr fontId="6"/>
  </si>
  <si>
    <t>高天井用器具ガード付</t>
    <rPh sb="0" eb="6">
      <t>タカテンジョウヨウキグ</t>
    </rPh>
    <rPh sb="9" eb="10">
      <t>ツキ</t>
    </rPh>
    <phoneticPr fontId="6"/>
  </si>
  <si>
    <t>避難口誘導灯片面パイプ吊</t>
    <rPh sb="0" eb="3">
      <t>ヒナンコウ</t>
    </rPh>
    <rPh sb="3" eb="6">
      <t>ユウ</t>
    </rPh>
    <rPh sb="6" eb="8">
      <t>カタメン</t>
    </rPh>
    <rPh sb="11" eb="12">
      <t>ツリ</t>
    </rPh>
    <phoneticPr fontId="6"/>
  </si>
  <si>
    <t>避難口誘導灯両面パイプ吊</t>
    <rPh sb="0" eb="3">
      <t>ヒナンコウ</t>
    </rPh>
    <rPh sb="3" eb="6">
      <t>ユウ</t>
    </rPh>
    <rPh sb="6" eb="8">
      <t>リョウメン</t>
    </rPh>
    <rPh sb="11" eb="12">
      <t>ツリ</t>
    </rPh>
    <phoneticPr fontId="6"/>
  </si>
  <si>
    <t>埋込非常灯φ150</t>
    <rPh sb="0" eb="5">
      <t>ウメコミヒジョウ</t>
    </rPh>
    <phoneticPr fontId="6"/>
  </si>
  <si>
    <t>埋込非常灯φ200</t>
    <rPh sb="0" eb="6">
      <t>ウメコミヒジョウファイ</t>
    </rPh>
    <phoneticPr fontId="6"/>
  </si>
  <si>
    <t>職員室</t>
    <rPh sb="0" eb="3">
      <t>ショクインシツ</t>
    </rPh>
    <phoneticPr fontId="6"/>
  </si>
  <si>
    <t>FLR110W</t>
    <phoneticPr fontId="6"/>
  </si>
  <si>
    <t>普通教室</t>
    <rPh sb="0" eb="4">
      <t>フツウキョウシツ</t>
    </rPh>
    <phoneticPr fontId="6"/>
  </si>
  <si>
    <t>特別教室</t>
    <rPh sb="0" eb="4">
      <t>トクベツキョウシツ</t>
    </rPh>
    <phoneticPr fontId="6"/>
  </si>
  <si>
    <t>NH360W</t>
    <phoneticPr fontId="6"/>
  </si>
  <si>
    <t>高天井用器具ガード付アンナイト</t>
    <rPh sb="0" eb="6">
      <t>タカテンジョウヨウキグ</t>
    </rPh>
    <rPh sb="9" eb="10">
      <t>ツキ</t>
    </rPh>
    <phoneticPr fontId="6"/>
  </si>
  <si>
    <t>反射笠付防湿防雨型</t>
    <rPh sb="0" eb="4">
      <t>カサ</t>
    </rPh>
    <rPh sb="4" eb="9">
      <t>ボウシツ</t>
    </rPh>
    <phoneticPr fontId="6"/>
  </si>
  <si>
    <t>反射笠付SUS防水ガード付</t>
    <rPh sb="0" eb="4">
      <t>カサ</t>
    </rPh>
    <rPh sb="7" eb="9">
      <t>ボウスイ</t>
    </rPh>
    <rPh sb="12" eb="13">
      <t>ツキ</t>
    </rPh>
    <phoneticPr fontId="6"/>
  </si>
  <si>
    <t>真美ヶ丘中学校</t>
    <rPh sb="0" eb="4">
      <t>マミガオカ</t>
    </rPh>
    <rPh sb="4" eb="7">
      <t>チュウガッコウ</t>
    </rPh>
    <phoneticPr fontId="3"/>
  </si>
  <si>
    <t>広陵中学校</t>
    <rPh sb="0" eb="2">
      <t>コウリョウ</t>
    </rPh>
    <rPh sb="2" eb="5">
      <t>チュウガッコウ</t>
    </rPh>
    <phoneticPr fontId="3"/>
  </si>
  <si>
    <t>図書館</t>
    <rPh sb="0" eb="3">
      <t>トショカン</t>
    </rPh>
    <phoneticPr fontId="3"/>
  </si>
  <si>
    <t>真美ヶ丘第二小学校</t>
    <rPh sb="0" eb="4">
      <t>マミガオカ</t>
    </rPh>
    <rPh sb="4" eb="6">
      <t>ダイニ</t>
    </rPh>
    <rPh sb="6" eb="9">
      <t>ショウガッコウ</t>
    </rPh>
    <phoneticPr fontId="3"/>
  </si>
  <si>
    <t>真美ヶ丘第一小学校</t>
    <rPh sb="0" eb="4">
      <t>マミガオカ</t>
    </rPh>
    <rPh sb="4" eb="6">
      <t>ダイイチ</t>
    </rPh>
    <rPh sb="6" eb="9">
      <t>ショウガッコウ</t>
    </rPh>
    <phoneticPr fontId="3"/>
  </si>
  <si>
    <t>広陵北小学校</t>
    <rPh sb="0" eb="2">
      <t>コウリョウ</t>
    </rPh>
    <rPh sb="2" eb="3">
      <t>キタ</t>
    </rPh>
    <rPh sb="3" eb="6">
      <t>ショウガッコウ</t>
    </rPh>
    <phoneticPr fontId="3"/>
  </si>
  <si>
    <t>広陵西小学校</t>
    <rPh sb="0" eb="2">
      <t>コウリョウ</t>
    </rPh>
    <rPh sb="2" eb="3">
      <t>ニシ</t>
    </rPh>
    <rPh sb="3" eb="6">
      <t>ショウガッコウ</t>
    </rPh>
    <phoneticPr fontId="3"/>
  </si>
  <si>
    <t>広陵東小学校</t>
    <rPh sb="0" eb="2">
      <t>コウリョウ</t>
    </rPh>
    <rPh sb="2" eb="3">
      <t>ヒガシ</t>
    </rPh>
    <rPh sb="3" eb="6">
      <t>ショウガッコウ</t>
    </rPh>
    <phoneticPr fontId="3"/>
  </si>
  <si>
    <t/>
  </si>
  <si>
    <t>HF200X</t>
    <phoneticPr fontId="2"/>
  </si>
  <si>
    <t>×1</t>
    <phoneticPr fontId="2"/>
  </si>
  <si>
    <t>FLR40W</t>
  </si>
  <si>
    <t>FL20W</t>
  </si>
  <si>
    <t>FL15W</t>
  </si>
  <si>
    <t>MF700W</t>
  </si>
  <si>
    <t>HF100X</t>
  </si>
  <si>
    <t>IL40W</t>
  </si>
  <si>
    <t>IL100W</t>
  </si>
  <si>
    <t>IL60W</t>
  </si>
  <si>
    <t>FL10W</t>
  </si>
  <si>
    <t>校舎</t>
    <rPh sb="0" eb="2">
      <t>コウシャ</t>
    </rPh>
    <phoneticPr fontId="3"/>
  </si>
  <si>
    <t>体育館</t>
    <rPh sb="0" eb="3">
      <t>タイイクカン</t>
    </rPh>
    <phoneticPr fontId="3"/>
  </si>
  <si>
    <t>倉庫</t>
    <rPh sb="0" eb="2">
      <t>ソウコ</t>
    </rPh>
    <phoneticPr fontId="3"/>
  </si>
  <si>
    <t>給食室</t>
    <rPh sb="0" eb="3">
      <t>キュウショクシツ</t>
    </rPh>
    <phoneticPr fontId="3"/>
  </si>
  <si>
    <t>更衣室</t>
    <rPh sb="0" eb="3">
      <t>コウイシツ</t>
    </rPh>
    <phoneticPr fontId="3"/>
  </si>
  <si>
    <t>教材庫</t>
    <rPh sb="0" eb="2">
      <t>キョウザイ</t>
    </rPh>
    <rPh sb="2" eb="3">
      <t>コ</t>
    </rPh>
    <phoneticPr fontId="3"/>
  </si>
  <si>
    <t>便所</t>
    <rPh sb="0" eb="2">
      <t>ベンジョ</t>
    </rPh>
    <phoneticPr fontId="3"/>
  </si>
  <si>
    <t>教材室</t>
    <rPh sb="0" eb="2">
      <t>キョウザイ</t>
    </rPh>
    <rPh sb="2" eb="3">
      <t>シツ</t>
    </rPh>
    <phoneticPr fontId="3"/>
  </si>
  <si>
    <t>廊下</t>
    <rPh sb="0" eb="2">
      <t>ロウカ</t>
    </rPh>
    <phoneticPr fontId="3"/>
  </si>
  <si>
    <t>プール</t>
    <phoneticPr fontId="3"/>
  </si>
  <si>
    <t>機械室</t>
    <rPh sb="0" eb="3">
      <t>キカイシツ</t>
    </rPh>
    <phoneticPr fontId="3"/>
  </si>
  <si>
    <t>屋外倉庫</t>
    <rPh sb="0" eb="2">
      <t>オクガイ</t>
    </rPh>
    <rPh sb="2" eb="4">
      <t>ソウコ</t>
    </rPh>
    <phoneticPr fontId="3"/>
  </si>
  <si>
    <t>屋外</t>
    <rPh sb="0" eb="2">
      <t>オクガイ</t>
    </rPh>
    <phoneticPr fontId="3"/>
  </si>
  <si>
    <t>第二保健室</t>
    <rPh sb="0" eb="2">
      <t>ダイニ</t>
    </rPh>
    <rPh sb="2" eb="5">
      <t>ホケンシツ</t>
    </rPh>
    <phoneticPr fontId="3"/>
  </si>
  <si>
    <t>印刷室</t>
    <rPh sb="0" eb="3">
      <t>インサツシツ</t>
    </rPh>
    <phoneticPr fontId="3"/>
  </si>
  <si>
    <t>第一保健室</t>
    <rPh sb="0" eb="2">
      <t>ダイイチ</t>
    </rPh>
    <rPh sb="2" eb="5">
      <t>ホケンシツ</t>
    </rPh>
    <phoneticPr fontId="3"/>
  </si>
  <si>
    <t>家庭科準備室</t>
    <rPh sb="0" eb="3">
      <t>カテイカ</t>
    </rPh>
    <rPh sb="3" eb="6">
      <t>ジュンビシツ</t>
    </rPh>
    <phoneticPr fontId="3"/>
  </si>
  <si>
    <t>図工準備室</t>
    <rPh sb="0" eb="2">
      <t>ズコウ</t>
    </rPh>
    <rPh sb="2" eb="5">
      <t>ジュンビシツ</t>
    </rPh>
    <phoneticPr fontId="3"/>
  </si>
  <si>
    <t>配膳室</t>
    <rPh sb="0" eb="3">
      <t>ハイゼンシツ</t>
    </rPh>
    <phoneticPr fontId="3"/>
  </si>
  <si>
    <t>準備室</t>
    <rPh sb="0" eb="3">
      <t>ジュンビシツ</t>
    </rPh>
    <phoneticPr fontId="3"/>
  </si>
  <si>
    <t>音楽準備室</t>
    <rPh sb="0" eb="2">
      <t>オンガク</t>
    </rPh>
    <rPh sb="2" eb="5">
      <t>ジュンビシツ</t>
    </rPh>
    <phoneticPr fontId="3"/>
  </si>
  <si>
    <t>理科準備室</t>
    <rPh sb="0" eb="2">
      <t>リカ</t>
    </rPh>
    <rPh sb="2" eb="5">
      <t>ジュンビシツ</t>
    </rPh>
    <phoneticPr fontId="3"/>
  </si>
  <si>
    <t>特別支援学級</t>
    <rPh sb="0" eb="2">
      <t>トクベツ</t>
    </rPh>
    <rPh sb="2" eb="4">
      <t>シエン</t>
    </rPh>
    <rPh sb="4" eb="6">
      <t>ガッキュウ</t>
    </rPh>
    <phoneticPr fontId="3"/>
  </si>
  <si>
    <t>放送室</t>
    <rPh sb="0" eb="3">
      <t>ホウソウシツ</t>
    </rPh>
    <phoneticPr fontId="3"/>
  </si>
  <si>
    <t>普通教室</t>
    <rPh sb="0" eb="2">
      <t>フツウ</t>
    </rPh>
    <rPh sb="2" eb="4">
      <t>キョウシツ</t>
    </rPh>
    <phoneticPr fontId="3"/>
  </si>
  <si>
    <t>家庭科室</t>
    <rPh sb="0" eb="4">
      <t>カテイカシツ</t>
    </rPh>
    <phoneticPr fontId="3"/>
  </si>
  <si>
    <t>図工室</t>
    <rPh sb="0" eb="3">
      <t>ズコウシツ</t>
    </rPh>
    <phoneticPr fontId="3"/>
  </si>
  <si>
    <t>多目的室</t>
    <rPh sb="0" eb="4">
      <t>タモクテキシツ</t>
    </rPh>
    <phoneticPr fontId="3"/>
  </si>
  <si>
    <t>職員室</t>
    <rPh sb="0" eb="3">
      <t>ショクインシツ</t>
    </rPh>
    <phoneticPr fontId="3"/>
  </si>
  <si>
    <t>会議室</t>
    <rPh sb="0" eb="3">
      <t>カイギシツ</t>
    </rPh>
    <phoneticPr fontId="3"/>
  </si>
  <si>
    <t>階段</t>
    <rPh sb="0" eb="2">
      <t>カイダン</t>
    </rPh>
    <phoneticPr fontId="3"/>
  </si>
  <si>
    <t>控室</t>
    <rPh sb="0" eb="1">
      <t>ヒカ</t>
    </rPh>
    <rPh sb="1" eb="2">
      <t>シツ</t>
    </rPh>
    <phoneticPr fontId="3"/>
  </si>
  <si>
    <t>校長室</t>
    <rPh sb="0" eb="3">
      <t>コウチョウシツ</t>
    </rPh>
    <phoneticPr fontId="3"/>
  </si>
  <si>
    <t>多目的コーナー</t>
    <rPh sb="0" eb="3">
      <t>タモクテキ</t>
    </rPh>
    <phoneticPr fontId="3"/>
  </si>
  <si>
    <t>玄関</t>
    <rPh sb="0" eb="2">
      <t>ゲンカン</t>
    </rPh>
    <phoneticPr fontId="3"/>
  </si>
  <si>
    <t>教育相談室</t>
    <rPh sb="0" eb="2">
      <t>キョウイク</t>
    </rPh>
    <rPh sb="2" eb="5">
      <t>ソウダンシツ</t>
    </rPh>
    <phoneticPr fontId="3"/>
  </si>
  <si>
    <t>昇降口</t>
    <rPh sb="0" eb="3">
      <t>ショウコウグチ</t>
    </rPh>
    <phoneticPr fontId="3"/>
  </si>
  <si>
    <t>図書室</t>
    <rPh sb="0" eb="3">
      <t>トショシツ</t>
    </rPh>
    <phoneticPr fontId="3"/>
  </si>
  <si>
    <t>外壁</t>
    <rPh sb="0" eb="2">
      <t>ガイヘキ</t>
    </rPh>
    <phoneticPr fontId="3"/>
  </si>
  <si>
    <t>屋上</t>
    <rPh sb="0" eb="2">
      <t>オクジョウ</t>
    </rPh>
    <phoneticPr fontId="3"/>
  </si>
  <si>
    <t>音楽室</t>
    <rPh sb="0" eb="3">
      <t>オンガクシツ</t>
    </rPh>
    <phoneticPr fontId="3"/>
  </si>
  <si>
    <t>特別活動室</t>
    <rPh sb="0" eb="2">
      <t>トクベツ</t>
    </rPh>
    <rPh sb="2" eb="4">
      <t>カツドウ</t>
    </rPh>
    <rPh sb="4" eb="5">
      <t>シツ</t>
    </rPh>
    <phoneticPr fontId="3"/>
  </si>
  <si>
    <t>自転車置き場</t>
    <rPh sb="0" eb="3">
      <t>ジテンシャ</t>
    </rPh>
    <rPh sb="3" eb="4">
      <t>オ</t>
    </rPh>
    <rPh sb="5" eb="6">
      <t>バ</t>
    </rPh>
    <phoneticPr fontId="3"/>
  </si>
  <si>
    <t>階段外壁</t>
    <rPh sb="0" eb="2">
      <t>カイダン</t>
    </rPh>
    <rPh sb="2" eb="4">
      <t>ガイヘキ</t>
    </rPh>
    <phoneticPr fontId="3"/>
  </si>
  <si>
    <t>図書室外壁</t>
    <rPh sb="0" eb="3">
      <t>トショシツ</t>
    </rPh>
    <rPh sb="3" eb="5">
      <t>ガイヘキ</t>
    </rPh>
    <phoneticPr fontId="3"/>
  </si>
  <si>
    <t>アリーナ</t>
    <phoneticPr fontId="3"/>
  </si>
  <si>
    <t>外構</t>
    <rPh sb="0" eb="2">
      <t>ガイコウ</t>
    </rPh>
    <phoneticPr fontId="3"/>
  </si>
  <si>
    <t>B</t>
    <phoneticPr fontId="3"/>
  </si>
  <si>
    <t>特別支援教室</t>
    <rPh sb="0" eb="2">
      <t>トクベツ</t>
    </rPh>
    <rPh sb="2" eb="4">
      <t>シエン</t>
    </rPh>
    <rPh sb="4" eb="6">
      <t>キョウシツ</t>
    </rPh>
    <phoneticPr fontId="3"/>
  </si>
  <si>
    <t>保健室</t>
    <rPh sb="0" eb="3">
      <t>ホケンシツ</t>
    </rPh>
    <phoneticPr fontId="3"/>
  </si>
  <si>
    <t>相談室</t>
    <rPh sb="0" eb="3">
      <t>ソウダンシツ</t>
    </rPh>
    <phoneticPr fontId="3"/>
  </si>
  <si>
    <t>女子職員更衣室</t>
    <rPh sb="0" eb="2">
      <t>ジョシ</t>
    </rPh>
    <rPh sb="2" eb="4">
      <t>ショクイン</t>
    </rPh>
    <rPh sb="4" eb="7">
      <t>コウイシツ</t>
    </rPh>
    <phoneticPr fontId="3"/>
  </si>
  <si>
    <t>男子職員更衣室</t>
    <rPh sb="0" eb="2">
      <t>ダンシ</t>
    </rPh>
    <rPh sb="2" eb="4">
      <t>ショクイン</t>
    </rPh>
    <rPh sb="4" eb="7">
      <t>コウイシツ</t>
    </rPh>
    <phoneticPr fontId="3"/>
  </si>
  <si>
    <t>普通教室</t>
    <rPh sb="0" eb="2">
      <t>フツウ</t>
    </rPh>
    <rPh sb="2" eb="4">
      <t>キョウシツ</t>
    </rPh>
    <phoneticPr fontId="6"/>
  </si>
  <si>
    <t>第一理科室</t>
    <rPh sb="0" eb="2">
      <t>ダイイチ</t>
    </rPh>
    <rPh sb="2" eb="5">
      <t>リカシツ</t>
    </rPh>
    <phoneticPr fontId="3"/>
  </si>
  <si>
    <t>特別支援教室</t>
    <rPh sb="0" eb="6">
      <t>トクベツシエンキョウシツ</t>
    </rPh>
    <phoneticPr fontId="3"/>
  </si>
  <si>
    <t>図画教室</t>
    <rPh sb="0" eb="2">
      <t>ズガ</t>
    </rPh>
    <rPh sb="2" eb="4">
      <t>キョウシツ</t>
    </rPh>
    <phoneticPr fontId="3"/>
  </si>
  <si>
    <t>通級指導教室</t>
    <rPh sb="0" eb="2">
      <t>ツウキュウ</t>
    </rPh>
    <rPh sb="2" eb="4">
      <t>シドウ</t>
    </rPh>
    <rPh sb="4" eb="6">
      <t>キョウシツ</t>
    </rPh>
    <phoneticPr fontId="3"/>
  </si>
  <si>
    <t>通級指導教室</t>
    <rPh sb="0" eb="6">
      <t>ツウキュウシドウキョウシツ</t>
    </rPh>
    <phoneticPr fontId="3"/>
  </si>
  <si>
    <t>EV機械室</t>
    <rPh sb="2" eb="5">
      <t>キカイシツ</t>
    </rPh>
    <phoneticPr fontId="3"/>
  </si>
  <si>
    <t>障害者用便所</t>
    <rPh sb="0" eb="3">
      <t>ショウガイシャ</t>
    </rPh>
    <rPh sb="3" eb="4">
      <t>ヨウ</t>
    </rPh>
    <rPh sb="4" eb="6">
      <t>ベンジョ</t>
    </rPh>
    <phoneticPr fontId="3"/>
  </si>
  <si>
    <t>普通教室</t>
    <rPh sb="0" eb="4">
      <t>フツウキョウシツ</t>
    </rPh>
    <phoneticPr fontId="3"/>
  </si>
  <si>
    <t>器具庫</t>
    <rPh sb="0" eb="3">
      <t>キグコ</t>
    </rPh>
    <phoneticPr fontId="3"/>
  </si>
  <si>
    <t>ステージ</t>
    <phoneticPr fontId="3"/>
  </si>
  <si>
    <t>特別教室</t>
    <phoneticPr fontId="6"/>
  </si>
  <si>
    <t>給食室</t>
    <rPh sb="0" eb="3">
      <t>キュウショクシツ</t>
    </rPh>
    <phoneticPr fontId="6"/>
  </si>
  <si>
    <t>特別教室</t>
    <rPh sb="0" eb="2">
      <t>トクベツ</t>
    </rPh>
    <rPh sb="2" eb="4">
      <t>キョウシツ</t>
    </rPh>
    <phoneticPr fontId="3"/>
  </si>
  <si>
    <t>校舎</t>
    <rPh sb="0" eb="2">
      <t>コウシャ</t>
    </rPh>
    <phoneticPr fontId="2"/>
  </si>
  <si>
    <t>普通教室</t>
    <rPh sb="0" eb="2">
      <t>フツウ</t>
    </rPh>
    <rPh sb="2" eb="4">
      <t>キョウシツ</t>
    </rPh>
    <phoneticPr fontId="2"/>
  </si>
  <si>
    <t>通級指導教室</t>
    <rPh sb="0" eb="6">
      <t>ツウキュウシドウキョウシツ</t>
    </rPh>
    <phoneticPr fontId="2"/>
  </si>
  <si>
    <t>特別活動室</t>
    <rPh sb="0" eb="2">
      <t>トクベツ</t>
    </rPh>
    <rPh sb="2" eb="4">
      <t>カツドウ</t>
    </rPh>
    <rPh sb="4" eb="5">
      <t>シツ</t>
    </rPh>
    <phoneticPr fontId="2"/>
  </si>
  <si>
    <t>図書室</t>
    <rPh sb="0" eb="3">
      <t>トショシツ</t>
    </rPh>
    <phoneticPr fontId="2"/>
  </si>
  <si>
    <t>理科教室（１）</t>
    <rPh sb="0" eb="2">
      <t>リカ</t>
    </rPh>
    <rPh sb="2" eb="4">
      <t>キョウシツ</t>
    </rPh>
    <phoneticPr fontId="2"/>
  </si>
  <si>
    <t>多目的室</t>
    <rPh sb="0" eb="4">
      <t>タモクテキシツ</t>
    </rPh>
    <phoneticPr fontId="2"/>
  </si>
  <si>
    <t>児童会室</t>
    <rPh sb="0" eb="3">
      <t>ジドウカイ</t>
    </rPh>
    <rPh sb="3" eb="4">
      <t>シツ</t>
    </rPh>
    <phoneticPr fontId="2"/>
  </si>
  <si>
    <t>特別支援教室</t>
    <rPh sb="0" eb="2">
      <t>トクベツ</t>
    </rPh>
    <rPh sb="2" eb="4">
      <t>シエン</t>
    </rPh>
    <rPh sb="4" eb="6">
      <t>キョウシツ</t>
    </rPh>
    <phoneticPr fontId="2"/>
  </si>
  <si>
    <t>第二保健室</t>
    <rPh sb="0" eb="2">
      <t>ダイニ</t>
    </rPh>
    <rPh sb="2" eb="5">
      <t>ホケンシツ</t>
    </rPh>
    <phoneticPr fontId="2"/>
  </si>
  <si>
    <t>教材庫</t>
    <rPh sb="0" eb="2">
      <t>キョウザイ</t>
    </rPh>
    <rPh sb="2" eb="3">
      <t>コ</t>
    </rPh>
    <phoneticPr fontId="2"/>
  </si>
  <si>
    <t>更衣室</t>
    <rPh sb="0" eb="3">
      <t>コウイシツ</t>
    </rPh>
    <phoneticPr fontId="2"/>
  </si>
  <si>
    <t>第一保健室</t>
    <rPh sb="0" eb="2">
      <t>ダイイチ</t>
    </rPh>
    <rPh sb="2" eb="5">
      <t>ホケンシツ</t>
    </rPh>
    <phoneticPr fontId="2"/>
  </si>
  <si>
    <t>昇降口</t>
    <rPh sb="0" eb="3">
      <t>ショウコウグチ</t>
    </rPh>
    <phoneticPr fontId="2"/>
  </si>
  <si>
    <t>給食室</t>
    <rPh sb="0" eb="3">
      <t>キュウショクシツ</t>
    </rPh>
    <phoneticPr fontId="2"/>
  </si>
  <si>
    <t>物置</t>
    <rPh sb="0" eb="2">
      <t>モノオキ</t>
    </rPh>
    <phoneticPr fontId="2"/>
  </si>
  <si>
    <t>相談室</t>
    <rPh sb="0" eb="3">
      <t>ソウダンシツ</t>
    </rPh>
    <phoneticPr fontId="2"/>
  </si>
  <si>
    <t>全室</t>
    <rPh sb="0" eb="2">
      <t>ゼンシツ</t>
    </rPh>
    <phoneticPr fontId="2"/>
  </si>
  <si>
    <t>放送室</t>
    <rPh sb="0" eb="3">
      <t>ホウソウシツ</t>
    </rPh>
    <phoneticPr fontId="2"/>
  </si>
  <si>
    <t>配膳室</t>
    <rPh sb="0" eb="3">
      <t>ハイゼンシツ</t>
    </rPh>
    <phoneticPr fontId="2"/>
  </si>
  <si>
    <t>体育館</t>
    <rPh sb="0" eb="3">
      <t>タイイクカン</t>
    </rPh>
    <phoneticPr fontId="2"/>
  </si>
  <si>
    <t>倉庫</t>
    <rPh sb="0" eb="2">
      <t>ソウコ</t>
    </rPh>
    <phoneticPr fontId="2"/>
  </si>
  <si>
    <t>職員便所</t>
    <rPh sb="0" eb="2">
      <t>ショクイン</t>
    </rPh>
    <rPh sb="2" eb="4">
      <t>ベンジョ</t>
    </rPh>
    <phoneticPr fontId="2"/>
  </si>
  <si>
    <t>資料室</t>
    <rPh sb="0" eb="3">
      <t>シリョウシツ</t>
    </rPh>
    <phoneticPr fontId="2"/>
  </si>
  <si>
    <t>通級指導室</t>
    <rPh sb="0" eb="2">
      <t>ツウキュウ</t>
    </rPh>
    <rPh sb="2" eb="5">
      <t>シドウシツ</t>
    </rPh>
    <phoneticPr fontId="2"/>
  </si>
  <si>
    <t>廊下</t>
    <rPh sb="0" eb="2">
      <t>ロウカ</t>
    </rPh>
    <phoneticPr fontId="2"/>
  </si>
  <si>
    <t>階段</t>
    <rPh sb="0" eb="2">
      <t>カイダン</t>
    </rPh>
    <phoneticPr fontId="2"/>
  </si>
  <si>
    <t>便所</t>
    <rPh sb="0" eb="2">
      <t>ベンジョ</t>
    </rPh>
    <phoneticPr fontId="2"/>
  </si>
  <si>
    <t>屋外階段</t>
    <rPh sb="0" eb="2">
      <t>オクガイ</t>
    </rPh>
    <rPh sb="2" eb="4">
      <t>カイダン</t>
    </rPh>
    <phoneticPr fontId="2"/>
  </si>
  <si>
    <t>ホール</t>
    <phoneticPr fontId="2"/>
  </si>
  <si>
    <t>校長室</t>
    <rPh sb="0" eb="3">
      <t>コウチョウシツ</t>
    </rPh>
    <phoneticPr fontId="2"/>
  </si>
  <si>
    <t>スタジオ</t>
    <phoneticPr fontId="2"/>
  </si>
  <si>
    <t>普通教室</t>
    <rPh sb="0" eb="4">
      <t>フツウキョウシツ</t>
    </rPh>
    <phoneticPr fontId="2"/>
  </si>
  <si>
    <t>通級指導室</t>
    <rPh sb="0" eb="5">
      <t>ツウキュウシドウシツ</t>
    </rPh>
    <phoneticPr fontId="2"/>
  </si>
  <si>
    <t>特別支援教室</t>
    <rPh sb="0" eb="6">
      <t>トクベツシエンキョウシツ</t>
    </rPh>
    <phoneticPr fontId="2"/>
  </si>
  <si>
    <t>職員室</t>
    <rPh sb="0" eb="3">
      <t>ショクインシツ</t>
    </rPh>
    <phoneticPr fontId="2"/>
  </si>
  <si>
    <t>控室</t>
    <rPh sb="0" eb="2">
      <t>ヒカエシツ</t>
    </rPh>
    <phoneticPr fontId="2"/>
  </si>
  <si>
    <t>ステージ</t>
    <phoneticPr fontId="2"/>
  </si>
  <si>
    <t>外壁</t>
    <rPh sb="0" eb="2">
      <t>ガイヘキ</t>
    </rPh>
    <phoneticPr fontId="2"/>
  </si>
  <si>
    <t>玄関</t>
    <rPh sb="0" eb="2">
      <t>ゲンカン</t>
    </rPh>
    <phoneticPr fontId="2"/>
  </si>
  <si>
    <t>アリーナ</t>
    <phoneticPr fontId="2"/>
  </si>
  <si>
    <t>外構</t>
    <rPh sb="0" eb="2">
      <t>ガイコウ</t>
    </rPh>
    <phoneticPr fontId="2"/>
  </si>
  <si>
    <t>第一保健室</t>
    <rPh sb="0" eb="5">
      <t>ダイイチホケンシツ</t>
    </rPh>
    <phoneticPr fontId="2"/>
  </si>
  <si>
    <t>第二保健室</t>
    <rPh sb="0" eb="5">
      <t>ダイニホケンシツ</t>
    </rPh>
    <phoneticPr fontId="2"/>
  </si>
  <si>
    <t>R</t>
    <phoneticPr fontId="2"/>
  </si>
  <si>
    <t>R</t>
    <phoneticPr fontId="3"/>
  </si>
  <si>
    <t>屋外倉庫</t>
    <rPh sb="0" eb="2">
      <t>オクガイ</t>
    </rPh>
    <rPh sb="2" eb="4">
      <t>ソウコ</t>
    </rPh>
    <phoneticPr fontId="2"/>
  </si>
  <si>
    <t>プール</t>
    <phoneticPr fontId="2"/>
  </si>
  <si>
    <t>機械室</t>
    <rPh sb="0" eb="3">
      <t>キカイシツ</t>
    </rPh>
    <phoneticPr fontId="2"/>
  </si>
  <si>
    <t>1期</t>
    <phoneticPr fontId="3"/>
  </si>
  <si>
    <t>第一理科教室</t>
    <rPh sb="0" eb="2">
      <t>ダイイチ</t>
    </rPh>
    <rPh sb="2" eb="4">
      <t>リカ</t>
    </rPh>
    <rPh sb="4" eb="6">
      <t>キョウシツ</t>
    </rPh>
    <phoneticPr fontId="3"/>
  </si>
  <si>
    <t>図工室</t>
    <rPh sb="0" eb="2">
      <t>ズコウ</t>
    </rPh>
    <rPh sb="2" eb="3">
      <t>シツ</t>
    </rPh>
    <phoneticPr fontId="3"/>
  </si>
  <si>
    <t>吹抜</t>
    <rPh sb="0" eb="1">
      <t>フ</t>
    </rPh>
    <rPh sb="1" eb="2">
      <t>ヌ</t>
    </rPh>
    <phoneticPr fontId="3"/>
  </si>
  <si>
    <t>第二理科室</t>
    <rPh sb="0" eb="2">
      <t>ダイニ</t>
    </rPh>
    <rPh sb="2" eb="5">
      <t>リカシツ</t>
    </rPh>
    <phoneticPr fontId="3"/>
  </si>
  <si>
    <t>児童会室</t>
    <rPh sb="0" eb="3">
      <t>ジドウカイ</t>
    </rPh>
    <rPh sb="3" eb="4">
      <t>シツ</t>
    </rPh>
    <phoneticPr fontId="3"/>
  </si>
  <si>
    <t>英語教室</t>
    <rPh sb="0" eb="2">
      <t>エイゴ</t>
    </rPh>
    <rPh sb="2" eb="4">
      <t>キョウシツ</t>
    </rPh>
    <phoneticPr fontId="3"/>
  </si>
  <si>
    <t>集会室</t>
    <rPh sb="0" eb="3">
      <t>シュウカイシツ</t>
    </rPh>
    <phoneticPr fontId="3"/>
  </si>
  <si>
    <t>通級指導室</t>
    <rPh sb="0" eb="5">
      <t>ツウキュウシドウシツ</t>
    </rPh>
    <phoneticPr fontId="3"/>
  </si>
  <si>
    <t>特別活動教室</t>
    <rPh sb="0" eb="2">
      <t>トクベツ</t>
    </rPh>
    <rPh sb="2" eb="4">
      <t>カツドウ</t>
    </rPh>
    <rPh sb="4" eb="6">
      <t>キョウシツ</t>
    </rPh>
    <phoneticPr fontId="3"/>
  </si>
  <si>
    <t>調理教室</t>
    <rPh sb="0" eb="2">
      <t>チョウリ</t>
    </rPh>
    <rPh sb="2" eb="4">
      <t>キョウシツ</t>
    </rPh>
    <phoneticPr fontId="3"/>
  </si>
  <si>
    <t>技術教室</t>
    <rPh sb="0" eb="2">
      <t>ギジュツ</t>
    </rPh>
    <rPh sb="2" eb="4">
      <t>キョウシツ</t>
    </rPh>
    <phoneticPr fontId="3"/>
  </si>
  <si>
    <t>多目的教室</t>
    <rPh sb="0" eb="3">
      <t>タモクテキ</t>
    </rPh>
    <rPh sb="3" eb="5">
      <t>キョウシツ</t>
    </rPh>
    <phoneticPr fontId="3"/>
  </si>
  <si>
    <t>第二美術教室</t>
    <rPh sb="0" eb="2">
      <t>ダイニ</t>
    </rPh>
    <rPh sb="2" eb="4">
      <t>ビジュツ</t>
    </rPh>
    <rPh sb="4" eb="6">
      <t>キョウシツ</t>
    </rPh>
    <phoneticPr fontId="3"/>
  </si>
  <si>
    <t>進路指導室</t>
    <rPh sb="0" eb="2">
      <t>シンロ</t>
    </rPh>
    <rPh sb="2" eb="5">
      <t>シドウシツ</t>
    </rPh>
    <phoneticPr fontId="3"/>
  </si>
  <si>
    <t>第一美術教室</t>
    <rPh sb="0" eb="2">
      <t>ダイイチ</t>
    </rPh>
    <rPh sb="2" eb="4">
      <t>ビジュツ</t>
    </rPh>
    <rPh sb="4" eb="6">
      <t>キョウシツ</t>
    </rPh>
    <phoneticPr fontId="3"/>
  </si>
  <si>
    <t>第二理科教室</t>
    <rPh sb="0" eb="2">
      <t>ダイニ</t>
    </rPh>
    <rPh sb="2" eb="4">
      <t>リカ</t>
    </rPh>
    <rPh sb="4" eb="6">
      <t>キョウシツ</t>
    </rPh>
    <phoneticPr fontId="3"/>
  </si>
  <si>
    <t>被服教室</t>
    <rPh sb="0" eb="2">
      <t>ヒフク</t>
    </rPh>
    <rPh sb="2" eb="4">
      <t>キョウシツ</t>
    </rPh>
    <phoneticPr fontId="3"/>
  </si>
  <si>
    <t>第一音楽教室</t>
    <rPh sb="0" eb="2">
      <t>ダイイチ</t>
    </rPh>
    <rPh sb="2" eb="4">
      <t>オンガク</t>
    </rPh>
    <rPh sb="4" eb="6">
      <t>キョウシツ</t>
    </rPh>
    <phoneticPr fontId="3"/>
  </si>
  <si>
    <t>第二音楽教室</t>
    <rPh sb="0" eb="2">
      <t>ダイニ</t>
    </rPh>
    <rPh sb="2" eb="4">
      <t>オンガク</t>
    </rPh>
    <rPh sb="4" eb="6">
      <t>キョウシツ</t>
    </rPh>
    <phoneticPr fontId="3"/>
  </si>
  <si>
    <t>湯沸室</t>
    <rPh sb="0" eb="2">
      <t>ユワ</t>
    </rPh>
    <rPh sb="2" eb="3">
      <t>シツ</t>
    </rPh>
    <phoneticPr fontId="3"/>
  </si>
  <si>
    <t>控室</t>
    <rPh sb="0" eb="2">
      <t>ヒカエシツ</t>
    </rPh>
    <phoneticPr fontId="3"/>
  </si>
  <si>
    <t>備品庫</t>
    <rPh sb="0" eb="3">
      <t>ビヒンコ</t>
    </rPh>
    <phoneticPr fontId="3"/>
  </si>
  <si>
    <t>教材庫尾</t>
    <rPh sb="0" eb="2">
      <t>キョウザイ</t>
    </rPh>
    <rPh sb="2" eb="3">
      <t>コ</t>
    </rPh>
    <rPh sb="3" eb="4">
      <t>オ</t>
    </rPh>
    <phoneticPr fontId="3"/>
  </si>
  <si>
    <t>パソコン教室準備室</t>
    <rPh sb="4" eb="6">
      <t>キョウシツ</t>
    </rPh>
    <rPh sb="6" eb="9">
      <t>ジュンビシツ</t>
    </rPh>
    <phoneticPr fontId="3"/>
  </si>
  <si>
    <t>通路</t>
    <rPh sb="0" eb="2">
      <t>ツウロ</t>
    </rPh>
    <phoneticPr fontId="3"/>
  </si>
  <si>
    <t>武道場</t>
    <rPh sb="0" eb="3">
      <t>ブドウジョウ</t>
    </rPh>
    <phoneticPr fontId="3"/>
  </si>
  <si>
    <t>LL教室</t>
    <rPh sb="2" eb="4">
      <t>キョウシツ</t>
    </rPh>
    <phoneticPr fontId="3"/>
  </si>
  <si>
    <t>休養室</t>
    <rPh sb="0" eb="2">
      <t>キュウヨウ</t>
    </rPh>
    <rPh sb="2" eb="3">
      <t>シツ</t>
    </rPh>
    <phoneticPr fontId="3"/>
  </si>
  <si>
    <t>PH</t>
    <phoneticPr fontId="3"/>
  </si>
  <si>
    <t>技術室準備室</t>
    <rPh sb="0" eb="3">
      <t>ギジュツシツ</t>
    </rPh>
    <rPh sb="3" eb="6">
      <t>ジュンビシツ</t>
    </rPh>
    <phoneticPr fontId="3"/>
  </si>
  <si>
    <t>美術準備室</t>
    <rPh sb="0" eb="2">
      <t>ビジュツ</t>
    </rPh>
    <rPh sb="2" eb="5">
      <t>ジュンビシツ</t>
    </rPh>
    <phoneticPr fontId="3"/>
  </si>
  <si>
    <t>資料室</t>
    <rPh sb="0" eb="3">
      <t>シリョウシツ</t>
    </rPh>
    <phoneticPr fontId="3"/>
  </si>
  <si>
    <t>楽器庫</t>
    <rPh sb="0" eb="3">
      <t>ガッキコ</t>
    </rPh>
    <phoneticPr fontId="3"/>
  </si>
  <si>
    <t>LL準備室</t>
    <rPh sb="2" eb="5">
      <t>ジュンビシツ</t>
    </rPh>
    <phoneticPr fontId="3"/>
  </si>
  <si>
    <t>生徒会室</t>
    <rPh sb="0" eb="4">
      <t>セイトカイシツ</t>
    </rPh>
    <phoneticPr fontId="3"/>
  </si>
  <si>
    <t>コンピュータ教室</t>
    <rPh sb="6" eb="8">
      <t>キョウシツ</t>
    </rPh>
    <phoneticPr fontId="3"/>
  </si>
  <si>
    <t>家庭科教室（被服）</t>
    <rPh sb="0" eb="3">
      <t>カテイカ</t>
    </rPh>
    <rPh sb="3" eb="5">
      <t>キョウシツ</t>
    </rPh>
    <rPh sb="6" eb="8">
      <t>ヒフク</t>
    </rPh>
    <phoneticPr fontId="3"/>
  </si>
  <si>
    <t>家庭科教室（調理）</t>
    <rPh sb="0" eb="3">
      <t>カテイカ</t>
    </rPh>
    <rPh sb="3" eb="5">
      <t>キョウシツ</t>
    </rPh>
    <rPh sb="6" eb="8">
      <t>チョウリ</t>
    </rPh>
    <phoneticPr fontId="3"/>
  </si>
  <si>
    <t>美術教室</t>
    <rPh sb="0" eb="2">
      <t>ビジュツ</t>
    </rPh>
    <rPh sb="2" eb="4">
      <t>キョウシツ</t>
    </rPh>
    <phoneticPr fontId="3"/>
  </si>
  <si>
    <t>カウンセリング室</t>
    <rPh sb="7" eb="8">
      <t>シツ</t>
    </rPh>
    <phoneticPr fontId="3"/>
  </si>
  <si>
    <t>少人数教室</t>
    <rPh sb="0" eb="3">
      <t>ショウニンズウ</t>
    </rPh>
    <rPh sb="3" eb="5">
      <t>キョウシツ</t>
    </rPh>
    <phoneticPr fontId="3"/>
  </si>
  <si>
    <t>音楽教室</t>
    <rPh sb="0" eb="2">
      <t>オンガク</t>
    </rPh>
    <rPh sb="2" eb="4">
      <t>キョウシツ</t>
    </rPh>
    <phoneticPr fontId="3"/>
  </si>
  <si>
    <t>格技室</t>
    <rPh sb="0" eb="2">
      <t>カクギ</t>
    </rPh>
    <rPh sb="2" eb="3">
      <t>シツ</t>
    </rPh>
    <phoneticPr fontId="3"/>
  </si>
  <si>
    <t>教育相談室</t>
    <rPh sb="0" eb="5">
      <t>キョウイクソウダンシツ</t>
    </rPh>
    <phoneticPr fontId="3"/>
  </si>
  <si>
    <t>ピロティ</t>
    <phoneticPr fontId="3"/>
  </si>
  <si>
    <t>格技室</t>
    <rPh sb="0" eb="3">
      <t>カクギシツ</t>
    </rPh>
    <phoneticPr fontId="3"/>
  </si>
  <si>
    <t>増築部</t>
    <rPh sb="0" eb="2">
      <t>ゾウチク</t>
    </rPh>
    <rPh sb="2" eb="3">
      <t>ブ</t>
    </rPh>
    <phoneticPr fontId="3"/>
  </si>
  <si>
    <t>第二音楽室</t>
    <rPh sb="0" eb="2">
      <t>ダイニ</t>
    </rPh>
    <rPh sb="2" eb="5">
      <t>オンガクシツ</t>
    </rPh>
    <phoneticPr fontId="3"/>
  </si>
  <si>
    <t>少人数教室</t>
    <rPh sb="0" eb="5">
      <t>ショウニンズウキョウシツ</t>
    </rPh>
    <phoneticPr fontId="3"/>
  </si>
  <si>
    <t>第二音楽準備室</t>
    <rPh sb="0" eb="2">
      <t>ダイニ</t>
    </rPh>
    <rPh sb="2" eb="4">
      <t>オンガク</t>
    </rPh>
    <rPh sb="4" eb="7">
      <t>ジュンビシツ</t>
    </rPh>
    <phoneticPr fontId="3"/>
  </si>
  <si>
    <t>スタジオ</t>
    <phoneticPr fontId="3"/>
  </si>
  <si>
    <t>１期</t>
    <rPh sb="1" eb="2">
      <t>キ</t>
    </rPh>
    <phoneticPr fontId="3"/>
  </si>
  <si>
    <t>食品倉庫</t>
    <rPh sb="0" eb="2">
      <t>ショクヒン</t>
    </rPh>
    <rPh sb="2" eb="4">
      <t>ソウコ</t>
    </rPh>
    <phoneticPr fontId="3"/>
  </si>
  <si>
    <t>休憩室</t>
    <rPh sb="0" eb="3">
      <t>キュウケイシツ</t>
    </rPh>
    <phoneticPr fontId="3"/>
  </si>
  <si>
    <t>雑品庫</t>
    <rPh sb="0" eb="2">
      <t>ザッピン</t>
    </rPh>
    <rPh sb="2" eb="3">
      <t>コ</t>
    </rPh>
    <phoneticPr fontId="3"/>
  </si>
  <si>
    <t>給食室外壁</t>
    <rPh sb="0" eb="3">
      <t>キュウショクシツ</t>
    </rPh>
    <rPh sb="3" eb="5">
      <t>ガイヘキ</t>
    </rPh>
    <phoneticPr fontId="3"/>
  </si>
  <si>
    <t>事務所（通路）</t>
    <rPh sb="0" eb="3">
      <t>ジムショ</t>
    </rPh>
    <rPh sb="4" eb="6">
      <t>ツウロ</t>
    </rPh>
    <phoneticPr fontId="3"/>
  </si>
  <si>
    <t>カウンター</t>
    <phoneticPr fontId="3"/>
  </si>
  <si>
    <t>対面朗読室</t>
    <rPh sb="0" eb="2">
      <t>タイメン</t>
    </rPh>
    <rPh sb="2" eb="4">
      <t>ロウドク</t>
    </rPh>
    <rPh sb="4" eb="5">
      <t>シツ</t>
    </rPh>
    <phoneticPr fontId="3"/>
  </si>
  <si>
    <t>録音室</t>
    <rPh sb="0" eb="2">
      <t>ロクオン</t>
    </rPh>
    <rPh sb="2" eb="3">
      <t>シツ</t>
    </rPh>
    <phoneticPr fontId="3"/>
  </si>
  <si>
    <t>一般開架室</t>
    <rPh sb="0" eb="2">
      <t>イッパン</t>
    </rPh>
    <rPh sb="2" eb="3">
      <t>カイ</t>
    </rPh>
    <rPh sb="3" eb="4">
      <t>カ</t>
    </rPh>
    <rPh sb="4" eb="5">
      <t>シツ</t>
    </rPh>
    <phoneticPr fontId="3"/>
  </si>
  <si>
    <t>多目的会議室</t>
    <rPh sb="0" eb="3">
      <t>タモクテキ</t>
    </rPh>
    <rPh sb="3" eb="6">
      <t>カイギシツ</t>
    </rPh>
    <phoneticPr fontId="3"/>
  </si>
  <si>
    <t>事務所</t>
    <rPh sb="0" eb="3">
      <t>ジムショ</t>
    </rPh>
    <phoneticPr fontId="3"/>
  </si>
  <si>
    <t>グループ閲覧室</t>
    <rPh sb="4" eb="6">
      <t>エツラン</t>
    </rPh>
    <rPh sb="6" eb="7">
      <t>シツ</t>
    </rPh>
    <phoneticPr fontId="3"/>
  </si>
  <si>
    <t>お話しの部屋</t>
    <rPh sb="1" eb="2">
      <t>ハナシ</t>
    </rPh>
    <rPh sb="4" eb="6">
      <t>ヘヤ</t>
    </rPh>
    <phoneticPr fontId="3"/>
  </si>
  <si>
    <t>視聴覚室</t>
    <rPh sb="0" eb="4">
      <t>シチョウカクシツ</t>
    </rPh>
    <phoneticPr fontId="3"/>
  </si>
  <si>
    <t>閉架書庫２階</t>
    <rPh sb="0" eb="2">
      <t>ヘイカ</t>
    </rPh>
    <rPh sb="2" eb="4">
      <t>ショコ</t>
    </rPh>
    <rPh sb="5" eb="6">
      <t>カイ</t>
    </rPh>
    <phoneticPr fontId="3"/>
  </si>
  <si>
    <t>職員用トイレ</t>
    <rPh sb="0" eb="3">
      <t>ショクインヨウ</t>
    </rPh>
    <phoneticPr fontId="3"/>
  </si>
  <si>
    <t>閉架書庫１階</t>
    <rPh sb="0" eb="2">
      <t>ヘイカ</t>
    </rPh>
    <rPh sb="2" eb="4">
      <t>ショコ</t>
    </rPh>
    <rPh sb="5" eb="6">
      <t>カイ</t>
    </rPh>
    <phoneticPr fontId="3"/>
  </si>
  <si>
    <t>スタッフ室</t>
    <rPh sb="4" eb="5">
      <t>シツ</t>
    </rPh>
    <phoneticPr fontId="3"/>
  </si>
  <si>
    <t>管理人室</t>
    <rPh sb="0" eb="4">
      <t>カンリニンシツ</t>
    </rPh>
    <phoneticPr fontId="3"/>
  </si>
  <si>
    <t>公用駐車場</t>
    <rPh sb="0" eb="2">
      <t>コウヨウ</t>
    </rPh>
    <rPh sb="2" eb="5">
      <t>チュウシャジョウ</t>
    </rPh>
    <phoneticPr fontId="3"/>
  </si>
  <si>
    <t>利用者用トイレ</t>
    <rPh sb="0" eb="3">
      <t>リヨウシャ</t>
    </rPh>
    <rPh sb="3" eb="4">
      <t>ヨウ</t>
    </rPh>
    <phoneticPr fontId="3"/>
  </si>
  <si>
    <t>サロン</t>
    <phoneticPr fontId="3"/>
  </si>
  <si>
    <t>一般開架（エントランス）</t>
    <rPh sb="0" eb="2">
      <t>イッパン</t>
    </rPh>
    <rPh sb="2" eb="4">
      <t>カイカ</t>
    </rPh>
    <phoneticPr fontId="3"/>
  </si>
  <si>
    <t>一般開架</t>
    <rPh sb="0" eb="2">
      <t>イッパン</t>
    </rPh>
    <rPh sb="2" eb="4">
      <t>カイカ</t>
    </rPh>
    <phoneticPr fontId="3"/>
  </si>
  <si>
    <t>ポーチ</t>
    <phoneticPr fontId="3"/>
  </si>
  <si>
    <t>お話しの部屋</t>
    <rPh sb="1" eb="2">
      <t>ハナ</t>
    </rPh>
    <rPh sb="4" eb="6">
      <t>ヘヤ</t>
    </rPh>
    <phoneticPr fontId="3"/>
  </si>
  <si>
    <t>ポンプ室</t>
    <rPh sb="3" eb="4">
      <t>シツ</t>
    </rPh>
    <phoneticPr fontId="3"/>
  </si>
  <si>
    <t>一般開架（エントランス）</t>
    <rPh sb="0" eb="4">
      <t>イッパンカイカ</t>
    </rPh>
    <phoneticPr fontId="3"/>
  </si>
  <si>
    <t>利用者用トイレ</t>
    <rPh sb="0" eb="4">
      <t>リヨウシャヨウ</t>
    </rPh>
    <phoneticPr fontId="3"/>
  </si>
  <si>
    <t>事務室</t>
    <rPh sb="0" eb="3">
      <t>ジムシツ</t>
    </rPh>
    <phoneticPr fontId="3"/>
  </si>
  <si>
    <t>グループ閲覧室</t>
    <rPh sb="4" eb="7">
      <t>エツランシツ</t>
    </rPh>
    <phoneticPr fontId="3"/>
  </si>
  <si>
    <t>多目的会議室</t>
    <rPh sb="0" eb="6">
      <t>タモクテキカイギシツ</t>
    </rPh>
    <phoneticPr fontId="3"/>
  </si>
  <si>
    <t>一般開架</t>
    <rPh sb="0" eb="4">
      <t>イッパンカイカ</t>
    </rPh>
    <phoneticPr fontId="3"/>
  </si>
  <si>
    <t>閉架書庫１階</t>
    <rPh sb="0" eb="4">
      <t>ヘイカショコ</t>
    </rPh>
    <rPh sb="5" eb="6">
      <t>カイ</t>
    </rPh>
    <phoneticPr fontId="3"/>
  </si>
  <si>
    <t>閉架書庫２階</t>
    <rPh sb="0" eb="4">
      <t>ヘイカショコ</t>
    </rPh>
    <rPh sb="5" eb="6">
      <t>カイ</t>
    </rPh>
    <phoneticPr fontId="3"/>
  </si>
  <si>
    <t>使用状況（平日）</t>
    <rPh sb="0" eb="2">
      <t>シヨウ</t>
    </rPh>
    <rPh sb="2" eb="4">
      <t>ジョウキョウ</t>
    </rPh>
    <rPh sb="5" eb="7">
      <t>ヘイジツ</t>
    </rPh>
    <phoneticPr fontId="3"/>
  </si>
  <si>
    <t>第一理科準備室</t>
    <rPh sb="0" eb="2">
      <t>ダイイチ</t>
    </rPh>
    <rPh sb="2" eb="4">
      <t>リカ</t>
    </rPh>
    <rPh sb="4" eb="7">
      <t>ジュンビシツ</t>
    </rPh>
    <phoneticPr fontId="3"/>
  </si>
  <si>
    <t>図工準備室</t>
    <rPh sb="0" eb="2">
      <t>ズコウ</t>
    </rPh>
    <rPh sb="2" eb="5">
      <t>ジュンビシツ</t>
    </rPh>
    <phoneticPr fontId="2"/>
  </si>
  <si>
    <t>家庭科準備室</t>
    <rPh sb="0" eb="3">
      <t>カテイカ</t>
    </rPh>
    <rPh sb="3" eb="6">
      <t>ジュンビシツ</t>
    </rPh>
    <phoneticPr fontId="2"/>
  </si>
  <si>
    <t>音楽準備室</t>
    <rPh sb="0" eb="2">
      <t>オンガク</t>
    </rPh>
    <rPh sb="2" eb="5">
      <t>ジュンビシツ</t>
    </rPh>
    <phoneticPr fontId="2"/>
  </si>
  <si>
    <t>理科（１）準備室</t>
    <rPh sb="0" eb="2">
      <t>リカ</t>
    </rPh>
    <rPh sb="5" eb="8">
      <t>ジュンビシツ</t>
    </rPh>
    <phoneticPr fontId="2"/>
  </si>
  <si>
    <t>第二理科準備室</t>
    <rPh sb="0" eb="2">
      <t>ダイニ</t>
    </rPh>
    <rPh sb="2" eb="4">
      <t>リカ</t>
    </rPh>
    <rPh sb="4" eb="7">
      <t>ジュンビシツ</t>
    </rPh>
    <phoneticPr fontId="3"/>
  </si>
  <si>
    <t>集会準備室</t>
    <rPh sb="0" eb="2">
      <t>シュウカイ</t>
    </rPh>
    <rPh sb="2" eb="5">
      <t>ジュンビシツ</t>
    </rPh>
    <phoneticPr fontId="3"/>
  </si>
  <si>
    <t>技術準備室</t>
    <rPh sb="0" eb="2">
      <t>ギジュツ</t>
    </rPh>
    <rPh sb="2" eb="5">
      <t>ジュンビシツ</t>
    </rPh>
    <phoneticPr fontId="3"/>
  </si>
  <si>
    <t>調理準備室</t>
    <rPh sb="0" eb="2">
      <t>チョウリ</t>
    </rPh>
    <rPh sb="2" eb="5">
      <t>ジュンビシツ</t>
    </rPh>
    <phoneticPr fontId="3"/>
  </si>
  <si>
    <t>第一美術準備室</t>
    <rPh sb="0" eb="2">
      <t>ダイイチ</t>
    </rPh>
    <rPh sb="2" eb="4">
      <t>ビジュツ</t>
    </rPh>
    <rPh sb="4" eb="7">
      <t>ジュンビシツ</t>
    </rPh>
    <phoneticPr fontId="3"/>
  </si>
  <si>
    <t>被服準備室</t>
    <rPh sb="0" eb="2">
      <t>ヒフク</t>
    </rPh>
    <rPh sb="2" eb="5">
      <t>ジュンビシツ</t>
    </rPh>
    <phoneticPr fontId="3"/>
  </si>
  <si>
    <t>家庭科教室</t>
    <rPh sb="0" eb="3">
      <t>カテイカ</t>
    </rPh>
    <rPh sb="3" eb="5">
      <t>キョウシツ</t>
    </rPh>
    <phoneticPr fontId="3"/>
  </si>
  <si>
    <t>理科教室</t>
    <rPh sb="0" eb="2">
      <t>リカ</t>
    </rPh>
    <rPh sb="2" eb="4">
      <t>キョウシツ</t>
    </rPh>
    <phoneticPr fontId="3"/>
  </si>
  <si>
    <t>図工教室</t>
    <rPh sb="0" eb="2">
      <t>ズコウ</t>
    </rPh>
    <rPh sb="2" eb="4">
      <t>キョウシツ</t>
    </rPh>
    <phoneticPr fontId="3"/>
  </si>
  <si>
    <t>図工教室</t>
    <rPh sb="0" eb="2">
      <t>ズコウ</t>
    </rPh>
    <rPh sb="2" eb="4">
      <t>キョウシツ</t>
    </rPh>
    <phoneticPr fontId="2"/>
  </si>
  <si>
    <t>生活科教室</t>
    <rPh sb="0" eb="2">
      <t>セイカツ</t>
    </rPh>
    <rPh sb="2" eb="3">
      <t>カ</t>
    </rPh>
    <rPh sb="3" eb="5">
      <t>キョウシツ</t>
    </rPh>
    <phoneticPr fontId="2"/>
  </si>
  <si>
    <t>パソコン教室</t>
    <rPh sb="4" eb="6">
      <t>キョウシツ</t>
    </rPh>
    <phoneticPr fontId="2"/>
  </si>
  <si>
    <t>音楽教室</t>
    <rPh sb="0" eb="2">
      <t>オンガク</t>
    </rPh>
    <rPh sb="2" eb="4">
      <t>キョウシツ</t>
    </rPh>
    <phoneticPr fontId="2"/>
  </si>
  <si>
    <t>生活科教室</t>
    <rPh sb="0" eb="2">
      <t>セイカツ</t>
    </rPh>
    <rPh sb="3" eb="5">
      <t>キョウシツ</t>
    </rPh>
    <phoneticPr fontId="2"/>
  </si>
  <si>
    <t>家庭科教室</t>
    <rPh sb="0" eb="3">
      <t>カテイカ</t>
    </rPh>
    <rPh sb="3" eb="5">
      <t>キョウシツ</t>
    </rPh>
    <phoneticPr fontId="2"/>
  </si>
  <si>
    <t>合計</t>
    <rPh sb="0" eb="2">
      <t>ゴウケイ</t>
    </rPh>
    <phoneticPr fontId="3"/>
  </si>
  <si>
    <t>広陵東小学校</t>
    <rPh sb="0" eb="6">
      <t>コウリョウ</t>
    </rPh>
    <phoneticPr fontId="3"/>
  </si>
  <si>
    <t>広陵西小学校</t>
    <rPh sb="0" eb="1">
      <t>コウリョウ</t>
    </rPh>
    <phoneticPr fontId="3"/>
  </si>
  <si>
    <t>広陵北小学校</t>
    <rPh sb="0" eb="6">
      <t>コウリョウキタ</t>
    </rPh>
    <phoneticPr fontId="3"/>
  </si>
  <si>
    <t>真美ケ丘第一小学校</t>
    <rPh sb="0" eb="2">
      <t>マミガオカ</t>
    </rPh>
    <rPh sb="4" eb="9">
      <t>ダイイチ</t>
    </rPh>
    <phoneticPr fontId="3"/>
  </si>
  <si>
    <t>真美ケ丘第二小学校</t>
    <rPh sb="0" eb="1">
      <t>マミガオカ</t>
    </rPh>
    <rPh sb="4" eb="5">
      <t xml:space="preserve">ダイニ </t>
    </rPh>
    <rPh sb="6" eb="9">
      <t>sh</t>
    </rPh>
    <phoneticPr fontId="3"/>
  </si>
  <si>
    <t>広陵中学校</t>
    <rPh sb="0" eb="5">
      <t>コウリョウ</t>
    </rPh>
    <phoneticPr fontId="3"/>
  </si>
  <si>
    <t>真美ケ丘中学校</t>
    <rPh sb="0" eb="2">
      <t>マミガオカ</t>
    </rPh>
    <phoneticPr fontId="3"/>
  </si>
  <si>
    <t>図書館</t>
    <rPh sb="0" eb="3">
      <t>トショ</t>
    </rPh>
    <phoneticPr fontId="3"/>
  </si>
  <si>
    <t>小学校合計</t>
    <rPh sb="0" eb="5">
      <t>ショウガッコウ</t>
    </rPh>
    <phoneticPr fontId="3"/>
  </si>
  <si>
    <t>中学校合計</t>
    <rPh sb="0" eb="5">
      <t>チュウガッコウ</t>
    </rPh>
    <phoneticPr fontId="3"/>
  </si>
  <si>
    <t>小中学校合計</t>
    <rPh sb="0" eb="1">
      <t>ショウチュウガッコウ</t>
    </rPh>
    <rPh sb="4" eb="6">
      <t>ゴウケイ</t>
    </rPh>
    <phoneticPr fontId="3"/>
  </si>
  <si>
    <t>内訳</t>
    <rPh sb="0" eb="2">
      <t>ウチワケ</t>
    </rPh>
    <phoneticPr fontId="3"/>
  </si>
  <si>
    <t>台数〔台〕</t>
    <rPh sb="3" eb="4">
      <t>ダイ</t>
    </rPh>
    <phoneticPr fontId="3"/>
  </si>
  <si>
    <t>消費電力量
〔kWh〕</t>
    <phoneticPr fontId="3"/>
  </si>
  <si>
    <t>入力電力
〔W〕</t>
    <phoneticPr fontId="3"/>
  </si>
  <si>
    <t>学校及び図書館年間点灯時間等の状況</t>
    <rPh sb="0" eb="3">
      <t>ガッコウ</t>
    </rPh>
    <rPh sb="4" eb="7">
      <t>トショ</t>
    </rPh>
    <phoneticPr fontId="2"/>
  </si>
  <si>
    <t>■年間点灯時間</t>
    <rPh sb="1" eb="3">
      <t>ネンカン</t>
    </rPh>
    <rPh sb="3" eb="5">
      <t>テントウ</t>
    </rPh>
    <rPh sb="5" eb="7">
      <t>ジカン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</si>
  <si>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</si>
  <si>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</si>
  <si>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図書館</t>
    <rPh sb="0" eb="3">
      <t>トショ</t>
    </rPh>
    <phoneticPr fontId="2"/>
  </si>
  <si>
    <t>教室名</t>
    <rPh sb="0" eb="2">
      <t>キョウシツ</t>
    </rPh>
    <rPh sb="2" eb="3">
      <t>メイ</t>
    </rPh>
    <phoneticPr fontId="2"/>
  </si>
  <si>
    <t>部屋別年間
稼働日数</t>
    <rPh sb="0" eb="2">
      <t>ヘヤ</t>
    </rPh>
    <rPh sb="2" eb="3">
      <t>ベツ</t>
    </rPh>
    <rPh sb="3" eb="5">
      <t>ネンカン</t>
    </rPh>
    <rPh sb="6" eb="8">
      <t>カドウ</t>
    </rPh>
    <rPh sb="8" eb="10">
      <t>ニッスウ</t>
    </rPh>
    <phoneticPr fontId="2"/>
  </si>
  <si>
    <t>年間点灯時間</t>
    <rPh sb="0" eb="2">
      <t>ネンカン</t>
    </rPh>
    <rPh sb="2" eb="4">
      <t>テントウ</t>
    </rPh>
    <rPh sb="4" eb="6">
      <t>ジカン</t>
    </rPh>
    <phoneticPr fontId="2"/>
  </si>
  <si>
    <t>部屋名</t>
    <phoneticPr fontId="2"/>
  </si>
  <si>
    <t>一般開架室</t>
    <rPh sb="0" eb="2">
      <t>イッパン</t>
    </rPh>
    <rPh sb="2" eb="4">
      <t>カイカ</t>
    </rPh>
    <rPh sb="4" eb="5">
      <t>シツ</t>
    </rPh>
    <phoneticPr fontId="2"/>
  </si>
  <si>
    <t>特別教室</t>
    <rPh sb="0" eb="2">
      <t>トクベツ</t>
    </rPh>
    <rPh sb="2" eb="4">
      <t>キョウシツ</t>
    </rPh>
    <phoneticPr fontId="2"/>
  </si>
  <si>
    <t>対面朗読室</t>
    <rPh sb="0" eb="2">
      <t>タイメン</t>
    </rPh>
    <rPh sb="2" eb="4">
      <t>ロウドク</t>
    </rPh>
    <rPh sb="4" eb="5">
      <t>シツ</t>
    </rPh>
    <phoneticPr fontId="2"/>
  </si>
  <si>
    <t>録音室</t>
    <rPh sb="0" eb="2">
      <t>ロクオン</t>
    </rPh>
    <rPh sb="2" eb="3">
      <t>シツ</t>
    </rPh>
    <phoneticPr fontId="2"/>
  </si>
  <si>
    <t>ｸﾞﾙｰﾌﾟ閲覧室</t>
    <rPh sb="6" eb="9">
      <t>エツランシツ</t>
    </rPh>
    <phoneticPr fontId="2"/>
  </si>
  <si>
    <t>多目的教室</t>
    <rPh sb="0" eb="3">
      <t>タモクテキ</t>
    </rPh>
    <rPh sb="3" eb="5">
      <t>キョウシツ</t>
    </rPh>
    <phoneticPr fontId="2"/>
  </si>
  <si>
    <t>お話しの部屋</t>
    <rPh sb="1" eb="2">
      <t>ハナ</t>
    </rPh>
    <rPh sb="4" eb="6">
      <t>ヘヤ</t>
    </rPh>
    <phoneticPr fontId="2"/>
  </si>
  <si>
    <t>カウンター</t>
    <phoneticPr fontId="2"/>
  </si>
  <si>
    <t>給食（配膳）室</t>
    <rPh sb="0" eb="2">
      <t>キュウショク</t>
    </rPh>
    <rPh sb="3" eb="5">
      <t>ハイゼン</t>
    </rPh>
    <rPh sb="6" eb="7">
      <t>シツ</t>
    </rPh>
    <phoneticPr fontId="2"/>
  </si>
  <si>
    <t>サロン室</t>
    <rPh sb="3" eb="4">
      <t>シツ</t>
    </rPh>
    <phoneticPr fontId="2"/>
  </si>
  <si>
    <t>その他</t>
    <rPh sb="2" eb="3">
      <t>タ</t>
    </rPh>
    <phoneticPr fontId="2"/>
  </si>
  <si>
    <t>視聴覚室</t>
    <rPh sb="0" eb="4">
      <t>シチョウカクシツ</t>
    </rPh>
    <phoneticPr fontId="2"/>
  </si>
  <si>
    <t>放・音楽室１</t>
    <rPh sb="0" eb="1">
      <t>ホウ</t>
    </rPh>
    <rPh sb="2" eb="5">
      <t>オンガクシツ</t>
    </rPh>
    <phoneticPr fontId="2"/>
  </si>
  <si>
    <t>多目的会議室</t>
    <rPh sb="0" eb="3">
      <t>タモクテキ</t>
    </rPh>
    <rPh sb="3" eb="6">
      <t>カイギシツ</t>
    </rPh>
    <phoneticPr fontId="2"/>
  </si>
  <si>
    <t>放・音楽室２</t>
    <rPh sb="0" eb="1">
      <t>ホウ</t>
    </rPh>
    <rPh sb="2" eb="5">
      <t>オンガクシツ</t>
    </rPh>
    <phoneticPr fontId="2"/>
  </si>
  <si>
    <t>利用者用ﾄｲﾚ</t>
    <rPh sb="0" eb="3">
      <t>リヨウシャ</t>
    </rPh>
    <rPh sb="3" eb="4">
      <t>ヨウ</t>
    </rPh>
    <phoneticPr fontId="2"/>
  </si>
  <si>
    <t>放・普通教室</t>
    <rPh sb="0" eb="1">
      <t>ホウ</t>
    </rPh>
    <rPh sb="2" eb="4">
      <t>フツウ</t>
    </rPh>
    <rPh sb="4" eb="6">
      <t>キョウシツ</t>
    </rPh>
    <phoneticPr fontId="2"/>
  </si>
  <si>
    <t>閉架書庫1階</t>
    <rPh sb="0" eb="2">
      <t>ヘイカ</t>
    </rPh>
    <rPh sb="2" eb="4">
      <t>ショコ</t>
    </rPh>
    <rPh sb="5" eb="6">
      <t>カイ</t>
    </rPh>
    <phoneticPr fontId="2"/>
  </si>
  <si>
    <t>閉架書庫2階</t>
    <rPh sb="0" eb="2">
      <t>ヘイカ</t>
    </rPh>
    <rPh sb="2" eb="4">
      <t>ショコ</t>
    </rPh>
    <rPh sb="5" eb="6">
      <t>カイ</t>
    </rPh>
    <phoneticPr fontId="2"/>
  </si>
  <si>
    <t>＊放＝放課後</t>
    <rPh sb="1" eb="2">
      <t>ホウ</t>
    </rPh>
    <rPh sb="3" eb="6">
      <t>ホウカゴ</t>
    </rPh>
    <phoneticPr fontId="2"/>
  </si>
  <si>
    <t>事務所</t>
    <rPh sb="0" eb="3">
      <t>ジムショ</t>
    </rPh>
    <phoneticPr fontId="2"/>
  </si>
  <si>
    <t>スタッフ室</t>
    <rPh sb="4" eb="5">
      <t>シツ</t>
    </rPh>
    <phoneticPr fontId="2"/>
  </si>
  <si>
    <t>職員用トイレ</t>
    <rPh sb="0" eb="3">
      <t>ショクインヨウ</t>
    </rPh>
    <phoneticPr fontId="2"/>
  </si>
  <si>
    <t>管理人室</t>
    <rPh sb="0" eb="3">
      <t>カンリニン</t>
    </rPh>
    <rPh sb="3" eb="4">
      <t>シツ</t>
    </rPh>
    <phoneticPr fontId="2"/>
  </si>
  <si>
    <t>埋込下面開放</t>
    <phoneticPr fontId="2"/>
  </si>
  <si>
    <t>黒板灯</t>
    <phoneticPr fontId="2"/>
  </si>
  <si>
    <t>別紙２　取替必須機器一覧表及び稼働状況等（ベースライン基本データ）</t>
    <rPh sb="0" eb="2">
      <t>ベッシ</t>
    </rPh>
    <rPh sb="4" eb="6">
      <t>トリカエ</t>
    </rPh>
    <rPh sb="6" eb="8">
      <t>ヒッス</t>
    </rPh>
    <rPh sb="8" eb="10">
      <t>キキ</t>
    </rPh>
    <rPh sb="10" eb="12">
      <t>イチラン</t>
    </rPh>
    <rPh sb="12" eb="13">
      <t>ヒョウ</t>
    </rPh>
    <rPh sb="13" eb="14">
      <t>オヨ</t>
    </rPh>
    <rPh sb="15" eb="17">
      <t>カドウ</t>
    </rPh>
    <rPh sb="17" eb="19">
      <t>ジョウキョウ</t>
    </rPh>
    <rPh sb="19" eb="20">
      <t>トウ</t>
    </rPh>
    <rPh sb="27" eb="29">
      <t>キホン</t>
    </rPh>
    <phoneticPr fontId="3"/>
  </si>
  <si>
    <t>稼働率</t>
    <rPh sb="0" eb="3">
      <t>カドウリツ</t>
    </rPh>
    <phoneticPr fontId="3"/>
  </si>
  <si>
    <t>一日当たり</t>
    <rPh sb="0" eb="2">
      <t>イチニチ</t>
    </rPh>
    <rPh sb="2" eb="3">
      <t>ア</t>
    </rPh>
    <phoneticPr fontId="3"/>
  </si>
  <si>
    <t>平均点灯時間</t>
    <rPh sb="0" eb="2">
      <t>ヘイキン</t>
    </rPh>
    <rPh sb="2" eb="4">
      <t>テントウ</t>
    </rPh>
    <rPh sb="4" eb="6">
      <t>ジカン</t>
    </rPh>
    <phoneticPr fontId="3"/>
  </si>
  <si>
    <t>稼働日数</t>
    <rPh sb="0" eb="2">
      <t>カドウ</t>
    </rPh>
    <rPh sb="2" eb="4">
      <t>ニッスウ</t>
    </rPh>
    <phoneticPr fontId="3"/>
  </si>
  <si>
    <t>*消費電力の算出に当たっては、消費電力量＝台数×入力電力×使用時間（一日当たり平均点灯時間×稼働率×年間稼働日数）で算出しています。</t>
    <rPh sb="1" eb="3">
      <t>ショウヒ</t>
    </rPh>
    <rPh sb="3" eb="5">
      <t>デンリョク</t>
    </rPh>
    <rPh sb="6" eb="8">
      <t>サンシュツ</t>
    </rPh>
    <rPh sb="9" eb="10">
      <t>ア</t>
    </rPh>
    <rPh sb="15" eb="17">
      <t>ショウヒ</t>
    </rPh>
    <rPh sb="17" eb="19">
      <t>デンリョク</t>
    </rPh>
    <rPh sb="19" eb="20">
      <t>リョウ</t>
    </rPh>
    <rPh sb="21" eb="23">
      <t>ダイスウ</t>
    </rPh>
    <rPh sb="24" eb="26">
      <t>ニュウリョク</t>
    </rPh>
    <rPh sb="26" eb="28">
      <t>デンリョク</t>
    </rPh>
    <rPh sb="29" eb="31">
      <t>シヨウ</t>
    </rPh>
    <rPh sb="31" eb="33">
      <t>ジカン</t>
    </rPh>
    <rPh sb="34" eb="36">
      <t>イチニチ</t>
    </rPh>
    <rPh sb="36" eb="37">
      <t>ア</t>
    </rPh>
    <rPh sb="39" eb="41">
      <t>ヘイキン</t>
    </rPh>
    <rPh sb="41" eb="43">
      <t>テントウ</t>
    </rPh>
    <rPh sb="43" eb="45">
      <t>ジカン</t>
    </rPh>
    <rPh sb="46" eb="49">
      <t>カドウリツ</t>
    </rPh>
    <rPh sb="50" eb="52">
      <t>ネンカン</t>
    </rPh>
    <rPh sb="52" eb="54">
      <t>カドウ</t>
    </rPh>
    <rPh sb="54" eb="56">
      <t>ニッスウ</t>
    </rPh>
    <rPh sb="58" eb="60">
      <t>サンシュツ</t>
    </rPh>
    <phoneticPr fontId="3"/>
  </si>
  <si>
    <t>部屋別1日当たりの平均点灯時間</t>
    <rPh sb="0" eb="2">
      <t>ヘヤ</t>
    </rPh>
    <rPh sb="2" eb="3">
      <t>ベツ</t>
    </rPh>
    <rPh sb="4" eb="5">
      <t>ニチ</t>
    </rPh>
    <rPh sb="5" eb="6">
      <t>ア</t>
    </rPh>
    <rPh sb="9" eb="11">
      <t>ヘイキン</t>
    </rPh>
    <rPh sb="11" eb="13">
      <t>テントウ</t>
    </rPh>
    <rPh sb="13" eb="15">
      <t>ジカン</t>
    </rPh>
    <phoneticPr fontId="2"/>
  </si>
  <si>
    <t>＊放課後の音楽室１及び２の使用は部活動の使用によるものです。</t>
    <rPh sb="1" eb="4">
      <t>ホウカゴ</t>
    </rPh>
    <rPh sb="5" eb="8">
      <t>オンガクシツ</t>
    </rPh>
    <rPh sb="9" eb="10">
      <t>オヨ</t>
    </rPh>
    <rPh sb="13" eb="15">
      <t>シヨウ</t>
    </rPh>
    <rPh sb="16" eb="19">
      <t>ブカツドウ</t>
    </rPh>
    <rPh sb="20" eb="22">
      <t>シヨウ</t>
    </rPh>
    <phoneticPr fontId="2"/>
  </si>
  <si>
    <t>＊放課後の普通教室は、学童の使用によるものです。</t>
    <rPh sb="1" eb="4">
      <t>ホウカゴ</t>
    </rPh>
    <rPh sb="5" eb="7">
      <t>フツウ</t>
    </rPh>
    <rPh sb="7" eb="9">
      <t>キョウシツ</t>
    </rPh>
    <rPh sb="11" eb="13">
      <t>ガクドウ</t>
    </rPh>
    <rPh sb="14" eb="16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</si>
</sst>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[$-411]yyyy\.m\.d;@"/>
    <numFmt numFmtId="178" formatCode="#,##0.0;[Red]\-#,##0.0"/>
    <numFmt numFmtId="179" formatCode="&quot;×&quot;#,##0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7"/>
      <name val="ＭＳ 明朝"/>
      <family val="1"/>
      <charset val="128"/>
    </font>
    <font>
      <b/>
      <sz val="14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4"/>
      <name val="ＭＳ 明朝"/>
      <family val="1"/>
      <charset val="128"/>
    </font>
    <font>
      <sz val="8"/>
      <color indexed="12"/>
      <name val="メイリオ"/>
      <family val="3"/>
      <charset val="128"/>
    </font>
    <font>
      <sz val="10"/>
      <color indexed="12"/>
      <name val="メイリオ"/>
      <family val="3"/>
      <charset val="128"/>
    </font>
    <font>
      <b/>
      <sz val="26"/>
      <color indexed="17"/>
      <name val="メイリオ"/>
      <family val="3"/>
      <charset val="128"/>
    </font>
    <font>
      <b/>
      <sz val="18"/>
      <color indexed="1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name val="メイリオ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8"/>
      <color theme="1"/>
      <name val="ＭＳ 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10"/>
      <name val="メイリオ"/>
      <family val="3"/>
      <charset val="128"/>
    </font>
    <font>
      <b/>
      <sz val="26"/>
      <name val="メイリオ"/>
      <family val="3"/>
      <charset val="128"/>
    </font>
    <font>
      <b/>
      <sz val="18"/>
      <name val="メイリオ"/>
      <family val="3"/>
      <charset val="128"/>
    </font>
    <font>
      <sz val="10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365">
    <xf numFmtId="0" fontId="0" fillId="0" borderId="0" xfId="0">
      <alignment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176" fontId="4" fillId="0" borderId="1" xfId="2" applyNumberFormat="1" applyFont="1" applyBorder="1" applyAlignment="1">
      <alignment vertical="center"/>
    </xf>
    <xf numFmtId="38" fontId="4" fillId="0" borderId="1" xfId="1" applyFont="1" applyFill="1" applyBorder="1" applyAlignment="1">
      <alignment horizontal="centerContinuous" vertical="center"/>
    </xf>
    <xf numFmtId="0" fontId="4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8" xfId="2" applyFont="1" applyBorder="1" applyAlignment="1">
      <alignment horizontal="centerContinuous" vertical="center"/>
    </xf>
    <xf numFmtId="0" fontId="5" fillId="0" borderId="10" xfId="2" applyFont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176" fontId="5" fillId="0" borderId="11" xfId="2" applyNumberFormat="1" applyFont="1" applyBorder="1" applyAlignment="1">
      <alignment horizontal="center" vertical="center"/>
    </xf>
    <xf numFmtId="38" fontId="5" fillId="0" borderId="14" xfId="1" applyFont="1" applyFill="1" applyBorder="1" applyAlignment="1">
      <alignment horizontal="centerContinuous" vertical="center"/>
    </xf>
    <xf numFmtId="38" fontId="5" fillId="0" borderId="15" xfId="1" applyFont="1" applyFill="1" applyBorder="1" applyAlignment="1">
      <alignment horizontal="centerContinuous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176" fontId="5" fillId="0" borderId="20" xfId="1" applyNumberFormat="1" applyFont="1" applyFill="1" applyBorder="1" applyAlignment="1">
      <alignment horizontal="right" vertical="center"/>
    </xf>
    <xf numFmtId="178" fontId="5" fillId="0" borderId="12" xfId="1" applyNumberFormat="1" applyFont="1" applyFill="1" applyBorder="1" applyAlignment="1">
      <alignment vertical="center"/>
    </xf>
    <xf numFmtId="179" fontId="5" fillId="0" borderId="19" xfId="0" applyNumberFormat="1" applyFont="1" applyBorder="1" applyAlignment="1">
      <alignment horizontal="left" vertical="center"/>
    </xf>
    <xf numFmtId="38" fontId="5" fillId="0" borderId="21" xfId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49" fontId="4" fillId="0" borderId="0" xfId="2" applyNumberFormat="1" applyFont="1" applyAlignment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176" fontId="4" fillId="0" borderId="0" xfId="2" applyNumberFormat="1" applyFont="1" applyAlignment="1">
      <alignment vertical="center"/>
    </xf>
    <xf numFmtId="0" fontId="8" fillId="0" borderId="1" xfId="2" applyFont="1" applyBorder="1" applyAlignment="1">
      <alignment vertical="center"/>
    </xf>
    <xf numFmtId="38" fontId="8" fillId="0" borderId="1" xfId="3" applyFont="1" applyFill="1" applyBorder="1" applyAlignment="1">
      <alignment horizontal="center" vertical="center"/>
    </xf>
    <xf numFmtId="38" fontId="8" fillId="0" borderId="1" xfId="3" applyFont="1" applyFill="1" applyBorder="1" applyAlignment="1">
      <alignment vertical="center"/>
    </xf>
    <xf numFmtId="176" fontId="8" fillId="0" borderId="1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8" fontId="9" fillId="0" borderId="11" xfId="3" applyFont="1" applyFill="1" applyBorder="1" applyAlignment="1">
      <alignment horizontal="center" vertical="center"/>
    </xf>
    <xf numFmtId="176" fontId="9" fillId="0" borderId="11" xfId="2" applyNumberFormat="1" applyFont="1" applyBorder="1" applyAlignment="1">
      <alignment horizontal="center" vertical="center"/>
    </xf>
    <xf numFmtId="38" fontId="9" fillId="0" borderId="14" xfId="3" applyFont="1" applyFill="1" applyBorder="1" applyAlignment="1">
      <alignment horizontal="center" vertical="center"/>
    </xf>
    <xf numFmtId="38" fontId="9" fillId="0" borderId="15" xfId="3" applyFont="1" applyFill="1" applyBorder="1" applyAlignment="1">
      <alignment horizontal="center" vertical="center"/>
    </xf>
    <xf numFmtId="38" fontId="9" fillId="0" borderId="16" xfId="3" applyFont="1" applyFill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179" fontId="9" fillId="0" borderId="19" xfId="4" applyNumberFormat="1" applyFont="1" applyBorder="1" applyAlignment="1">
      <alignment horizontal="left" vertical="center"/>
    </xf>
    <xf numFmtId="0" fontId="9" fillId="0" borderId="19" xfId="4" applyFont="1" applyBorder="1" applyAlignment="1">
      <alignment vertical="center"/>
    </xf>
    <xf numFmtId="38" fontId="9" fillId="0" borderId="12" xfId="3" applyFont="1" applyFill="1" applyBorder="1" applyAlignment="1">
      <alignment vertical="center"/>
    </xf>
    <xf numFmtId="176" fontId="9" fillId="0" borderId="20" xfId="3" applyNumberFormat="1" applyFont="1" applyFill="1" applyBorder="1" applyAlignment="1">
      <alignment horizontal="right" vertical="center"/>
    </xf>
    <xf numFmtId="178" fontId="9" fillId="0" borderId="12" xfId="3" applyNumberFormat="1" applyFont="1" applyFill="1" applyBorder="1" applyAlignment="1">
      <alignment vertical="center"/>
    </xf>
    <xf numFmtId="38" fontId="9" fillId="0" borderId="21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49" fontId="8" fillId="0" borderId="0" xfId="2" applyNumberFormat="1" applyFont="1" applyAlignment="1">
      <alignment vertical="center"/>
    </xf>
    <xf numFmtId="38" fontId="8" fillId="0" borderId="0" xfId="3" applyFont="1" applyFill="1" applyAlignment="1">
      <alignment horizontal="center" vertical="center"/>
    </xf>
    <xf numFmtId="38" fontId="8" fillId="0" borderId="0" xfId="3" applyFont="1" applyFill="1" applyAlignment="1">
      <alignment vertical="center"/>
    </xf>
    <xf numFmtId="176" fontId="8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38" fontId="13" fillId="0" borderId="0" xfId="3" applyFont="1" applyFill="1" applyAlignment="1">
      <alignment vertical="center"/>
    </xf>
    <xf numFmtId="9" fontId="8" fillId="0" borderId="0" xfId="5" applyFont="1" applyFill="1" applyAlignment="1">
      <alignment vertical="center"/>
    </xf>
    <xf numFmtId="0" fontId="1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 shrinkToFit="1"/>
    </xf>
    <xf numFmtId="0" fontId="9" fillId="0" borderId="13" xfId="4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5" fillId="0" borderId="19" xfId="0" applyFont="1" applyBorder="1">
      <alignment vertical="center"/>
    </xf>
    <xf numFmtId="38" fontId="9" fillId="0" borderId="0" xfId="2" applyNumberFormat="1" applyFont="1" applyAlignment="1">
      <alignment vertical="center"/>
    </xf>
    <xf numFmtId="0" fontId="9" fillId="0" borderId="18" xfId="4" applyFont="1" applyBorder="1" applyAlignment="1">
      <alignment vertical="center"/>
    </xf>
    <xf numFmtId="38" fontId="9" fillId="0" borderId="0" xfId="3" applyFont="1" applyFill="1" applyBorder="1" applyAlignment="1">
      <alignment horizontal="center" vertical="center"/>
    </xf>
    <xf numFmtId="38" fontId="9" fillId="0" borderId="11" xfId="3" applyFont="1" applyFill="1" applyBorder="1" applyAlignment="1">
      <alignment horizontal="center" vertical="center" shrinkToFit="1"/>
    </xf>
    <xf numFmtId="38" fontId="9" fillId="0" borderId="16" xfId="3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176" fontId="5" fillId="0" borderId="27" xfId="1" applyNumberFormat="1" applyFont="1" applyFill="1" applyBorder="1" applyAlignment="1">
      <alignment horizontal="right" vertical="center"/>
    </xf>
    <xf numFmtId="178" fontId="5" fillId="0" borderId="5" xfId="1" applyNumberFormat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179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 shrinkToFit="1"/>
    </xf>
    <xf numFmtId="38" fontId="5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9" fillId="0" borderId="25" xfId="2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179" fontId="9" fillId="0" borderId="4" xfId="4" applyNumberFormat="1" applyFont="1" applyBorder="1" applyAlignment="1">
      <alignment horizontal="left" vertical="center"/>
    </xf>
    <xf numFmtId="0" fontId="9" fillId="0" borderId="6" xfId="4" applyFont="1" applyBorder="1" applyAlignment="1">
      <alignment vertical="center" shrinkToFit="1"/>
    </xf>
    <xf numFmtId="0" fontId="9" fillId="0" borderId="4" xfId="4" applyFont="1" applyBorder="1" applyAlignment="1">
      <alignment vertical="center"/>
    </xf>
    <xf numFmtId="38" fontId="9" fillId="0" borderId="27" xfId="3" applyFont="1" applyFill="1" applyBorder="1" applyAlignment="1">
      <alignment horizontal="center" vertical="center"/>
    </xf>
    <xf numFmtId="38" fontId="9" fillId="0" borderId="5" xfId="3" applyFont="1" applyFill="1" applyBorder="1" applyAlignment="1">
      <alignment vertical="center"/>
    </xf>
    <xf numFmtId="176" fontId="9" fillId="0" borderId="27" xfId="3" applyNumberFormat="1" applyFont="1" applyFill="1" applyBorder="1" applyAlignment="1">
      <alignment horizontal="right" vertical="center"/>
    </xf>
    <xf numFmtId="178" fontId="9" fillId="0" borderId="5" xfId="3" applyNumberFormat="1" applyFont="1" applyFill="1" applyBorder="1" applyAlignment="1">
      <alignment vertical="center"/>
    </xf>
    <xf numFmtId="38" fontId="9" fillId="0" borderId="7" xfId="3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8" fontId="5" fillId="0" borderId="11" xfId="1" applyNumberFormat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0" fontId="9" fillId="4" borderId="31" xfId="2" applyFont="1" applyFill="1" applyBorder="1" applyAlignment="1">
      <alignment horizontal="center" vertical="center"/>
    </xf>
    <xf numFmtId="0" fontId="9" fillId="4" borderId="32" xfId="2" applyFont="1" applyFill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 shrinkToFit="1"/>
    </xf>
    <xf numFmtId="38" fontId="9" fillId="0" borderId="36" xfId="3" applyFont="1" applyFill="1" applyBorder="1" applyAlignment="1">
      <alignment horizontal="center" vertical="center"/>
    </xf>
    <xf numFmtId="176" fontId="9" fillId="0" borderId="36" xfId="2" applyNumberFormat="1" applyFont="1" applyBorder="1" applyAlignment="1">
      <alignment horizontal="center" vertical="center"/>
    </xf>
    <xf numFmtId="38" fontId="9" fillId="0" borderId="36" xfId="3" applyFont="1" applyFill="1" applyBorder="1" applyAlignment="1">
      <alignment horizontal="center" vertical="center" shrinkToFit="1"/>
    </xf>
    <xf numFmtId="38" fontId="9" fillId="0" borderId="37" xfId="3" applyFont="1" applyFill="1" applyBorder="1" applyAlignment="1">
      <alignment horizontal="center" vertical="center" shrinkToFit="1"/>
    </xf>
    <xf numFmtId="0" fontId="5" fillId="4" borderId="31" xfId="2" applyFont="1" applyFill="1" applyBorder="1" applyAlignment="1">
      <alignment horizontal="center" vertical="center"/>
    </xf>
    <xf numFmtId="0" fontId="5" fillId="4" borderId="32" xfId="2" applyFont="1" applyFill="1" applyBorder="1" applyAlignment="1">
      <alignment horizontal="center" vertical="center"/>
    </xf>
    <xf numFmtId="0" fontId="5" fillId="2" borderId="38" xfId="2" applyFont="1" applyFill="1" applyBorder="1" applyAlignment="1">
      <alignment horizontal="centerContinuous" vertical="center"/>
    </xf>
    <xf numFmtId="0" fontId="5" fillId="2" borderId="38" xfId="2" applyFont="1" applyFill="1" applyBorder="1" applyAlignment="1">
      <alignment horizontal="centerContinuous" vertical="center" shrinkToFit="1"/>
    </xf>
    <xf numFmtId="176" fontId="5" fillId="2" borderId="38" xfId="2" applyNumberFormat="1" applyFont="1" applyFill="1" applyBorder="1" applyAlignment="1">
      <alignment horizontal="centerContinuous" vertical="center"/>
    </xf>
    <xf numFmtId="38" fontId="5" fillId="3" borderId="38" xfId="1" applyFont="1" applyFill="1" applyBorder="1" applyAlignment="1">
      <alignment horizontal="centerContinuous" vertical="center"/>
    </xf>
    <xf numFmtId="38" fontId="5" fillId="3" borderId="39" xfId="1" applyFont="1" applyFill="1" applyBorder="1" applyAlignment="1">
      <alignment horizontal="centerContinuous" vertical="center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 shrinkToFit="1"/>
    </xf>
    <xf numFmtId="38" fontId="5" fillId="0" borderId="36" xfId="1" applyFont="1" applyFill="1" applyBorder="1" applyAlignment="1">
      <alignment horizontal="center" vertical="center"/>
    </xf>
    <xf numFmtId="176" fontId="5" fillId="0" borderId="36" xfId="2" applyNumberFormat="1" applyFont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 shrinkToFit="1"/>
    </xf>
    <xf numFmtId="38" fontId="5" fillId="0" borderId="37" xfId="1" applyFont="1" applyFill="1" applyBorder="1" applyAlignment="1">
      <alignment horizontal="center" vertical="center" shrinkToFit="1"/>
    </xf>
    <xf numFmtId="38" fontId="9" fillId="0" borderId="45" xfId="3" applyFont="1" applyFill="1" applyBorder="1" applyAlignment="1">
      <alignment horizontal="center" vertical="center"/>
    </xf>
    <xf numFmtId="38" fontId="9" fillId="0" borderId="2" xfId="3" applyFont="1" applyFill="1" applyBorder="1" applyAlignment="1">
      <alignment horizontal="center" vertical="center"/>
    </xf>
    <xf numFmtId="38" fontId="9" fillId="0" borderId="33" xfId="3" applyFont="1" applyFill="1" applyBorder="1" applyAlignment="1">
      <alignment horizontal="center" vertical="center" shrinkToFit="1"/>
    </xf>
    <xf numFmtId="38" fontId="9" fillId="0" borderId="26" xfId="3" applyFont="1" applyFill="1" applyBorder="1" applyAlignment="1">
      <alignment vertical="center"/>
    </xf>
    <xf numFmtId="38" fontId="9" fillId="0" borderId="18" xfId="3" applyFont="1" applyFill="1" applyBorder="1" applyAlignment="1">
      <alignment vertical="center"/>
    </xf>
    <xf numFmtId="38" fontId="9" fillId="0" borderId="46" xfId="3" applyFont="1" applyFill="1" applyBorder="1" applyAlignment="1">
      <alignment vertical="center"/>
    </xf>
    <xf numFmtId="178" fontId="9" fillId="0" borderId="47" xfId="3" applyNumberFormat="1" applyFont="1" applyFill="1" applyBorder="1" applyAlignment="1">
      <alignment vertical="center"/>
    </xf>
    <xf numFmtId="38" fontId="9" fillId="0" borderId="47" xfId="3" applyFont="1" applyFill="1" applyBorder="1" applyAlignment="1">
      <alignment vertical="center"/>
    </xf>
    <xf numFmtId="38" fontId="9" fillId="0" borderId="48" xfId="3" applyFont="1" applyFill="1" applyBorder="1" applyAlignment="1">
      <alignment vertical="center"/>
    </xf>
    <xf numFmtId="38" fontId="9" fillId="0" borderId="2" xfId="3" applyFont="1" applyFill="1" applyBorder="1" applyAlignment="1">
      <alignment horizontal="center" vertical="center" shrinkToFit="1"/>
    </xf>
    <xf numFmtId="178" fontId="9" fillId="0" borderId="18" xfId="3" applyNumberFormat="1" applyFont="1" applyFill="1" applyBorder="1" applyAlignment="1">
      <alignment vertical="center"/>
    </xf>
    <xf numFmtId="178" fontId="9" fillId="0" borderId="46" xfId="3" applyNumberFormat="1" applyFont="1" applyFill="1" applyBorder="1" applyAlignment="1">
      <alignment vertical="center"/>
    </xf>
    <xf numFmtId="38" fontId="5" fillId="3" borderId="49" xfId="1" applyFont="1" applyFill="1" applyBorder="1" applyAlignment="1">
      <alignment horizontal="centerContinuous" vertical="center"/>
    </xf>
    <xf numFmtId="38" fontId="5" fillId="0" borderId="45" xfId="1" applyFont="1" applyFill="1" applyBorder="1" applyAlignment="1">
      <alignment horizontal="centerContinuous" vertical="center"/>
    </xf>
    <xf numFmtId="38" fontId="5" fillId="0" borderId="4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3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46" xfId="1" applyFont="1" applyFill="1" applyBorder="1" applyAlignment="1">
      <alignment vertical="center"/>
    </xf>
    <xf numFmtId="178" fontId="5" fillId="0" borderId="47" xfId="1" applyNumberFormat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0" fontId="9" fillId="0" borderId="16" xfId="2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38" fontId="9" fillId="0" borderId="37" xfId="3" applyFont="1" applyFill="1" applyBorder="1" applyAlignment="1">
      <alignment horizontal="center" vertical="center"/>
    </xf>
    <xf numFmtId="0" fontId="9" fillId="0" borderId="52" xfId="4" applyFont="1" applyBorder="1" applyAlignment="1">
      <alignment horizontal="right" vertical="center"/>
    </xf>
    <xf numFmtId="0" fontId="9" fillId="0" borderId="44" xfId="4" applyFont="1" applyBorder="1" applyAlignment="1">
      <alignment horizontal="right" vertical="center"/>
    </xf>
    <xf numFmtId="0" fontId="9" fillId="0" borderId="53" xfId="4" applyFont="1" applyBorder="1" applyAlignment="1">
      <alignment horizontal="right" vertical="center"/>
    </xf>
    <xf numFmtId="179" fontId="9" fillId="0" borderId="54" xfId="4" applyNumberFormat="1" applyFont="1" applyBorder="1" applyAlignment="1">
      <alignment horizontal="left" vertical="center"/>
    </xf>
    <xf numFmtId="0" fontId="9" fillId="0" borderId="55" xfId="4" applyFont="1" applyBorder="1" applyAlignment="1">
      <alignment vertical="center" shrinkToFit="1"/>
    </xf>
    <xf numFmtId="0" fontId="9" fillId="0" borderId="54" xfId="4" applyFont="1" applyBorder="1" applyAlignment="1">
      <alignment vertical="center"/>
    </xf>
    <xf numFmtId="38" fontId="9" fillId="0" borderId="56" xfId="3" applyFont="1" applyFill="1" applyBorder="1" applyAlignment="1">
      <alignment horizontal="center" vertical="center"/>
    </xf>
    <xf numFmtId="176" fontId="9" fillId="0" borderId="56" xfId="3" applyNumberFormat="1" applyFont="1" applyFill="1" applyBorder="1" applyAlignment="1">
      <alignment horizontal="right" vertical="center"/>
    </xf>
    <xf numFmtId="176" fontId="9" fillId="0" borderId="0" xfId="2" applyNumberFormat="1" applyFont="1" applyAlignment="1">
      <alignment horizontal="center" vertical="center"/>
    </xf>
    <xf numFmtId="0" fontId="5" fillId="2" borderId="49" xfId="2" applyFont="1" applyFill="1" applyBorder="1" applyAlignment="1">
      <alignment horizontal="centerContinuous" vertical="center"/>
    </xf>
    <xf numFmtId="38" fontId="5" fillId="2" borderId="39" xfId="1" applyFont="1" applyFill="1" applyBorder="1" applyAlignment="1">
      <alignment horizontal="centerContinuous" vertical="center"/>
    </xf>
    <xf numFmtId="0" fontId="5" fillId="0" borderId="50" xfId="2" applyFont="1" applyBorder="1" applyAlignment="1">
      <alignment horizontal="centerContinuous" vertical="center"/>
    </xf>
    <xf numFmtId="0" fontId="5" fillId="0" borderId="16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44" xfId="0" applyFont="1" applyBorder="1" applyAlignment="1">
      <alignment horizontal="left" vertical="center"/>
    </xf>
    <xf numFmtId="0" fontId="5" fillId="0" borderId="53" xfId="0" applyFont="1" applyBorder="1">
      <alignment vertical="center"/>
    </xf>
    <xf numFmtId="0" fontId="5" fillId="0" borderId="54" xfId="0" applyFont="1" applyBorder="1">
      <alignment vertical="center"/>
    </xf>
    <xf numFmtId="0" fontId="5" fillId="0" borderId="35" xfId="0" applyFont="1" applyBorder="1" applyAlignment="1">
      <alignment vertical="center" shrinkToFit="1"/>
    </xf>
    <xf numFmtId="0" fontId="5" fillId="0" borderId="34" xfId="0" applyFont="1" applyBorder="1">
      <alignment vertical="center"/>
    </xf>
    <xf numFmtId="38" fontId="5" fillId="0" borderId="55" xfId="1" applyFont="1" applyFill="1" applyBorder="1" applyAlignment="1">
      <alignment horizontal="center" vertical="center"/>
    </xf>
    <xf numFmtId="176" fontId="5" fillId="0" borderId="56" xfId="1" applyNumberFormat="1" applyFont="1" applyFill="1" applyBorder="1" applyAlignment="1">
      <alignment horizontal="right" vertical="center"/>
    </xf>
    <xf numFmtId="49" fontId="9" fillId="4" borderId="57" xfId="2" applyNumberFormat="1" applyFont="1" applyFill="1" applyBorder="1" applyAlignment="1">
      <alignment horizontal="center" vertical="center"/>
    </xf>
    <xf numFmtId="49" fontId="9" fillId="0" borderId="16" xfId="2" applyNumberFormat="1" applyFont="1" applyBorder="1" applyAlignment="1">
      <alignment horizontal="center" vertical="center"/>
    </xf>
    <xf numFmtId="49" fontId="9" fillId="0" borderId="37" xfId="2" applyNumberFormat="1" applyFont="1" applyBorder="1" applyAlignment="1">
      <alignment horizontal="center" vertical="center"/>
    </xf>
    <xf numFmtId="49" fontId="9" fillId="0" borderId="7" xfId="4" applyNumberFormat="1" applyFont="1" applyBorder="1" applyAlignment="1">
      <alignment horizontal="left" vertical="center" shrinkToFit="1"/>
    </xf>
    <xf numFmtId="49" fontId="9" fillId="0" borderId="21" xfId="4" applyNumberFormat="1" applyFont="1" applyBorder="1" applyAlignment="1">
      <alignment horizontal="left" vertical="center" shrinkToFit="1"/>
    </xf>
    <xf numFmtId="0" fontId="9" fillId="0" borderId="46" xfId="4" applyFont="1" applyBorder="1" applyAlignment="1">
      <alignment horizontal="center" vertical="center"/>
    </xf>
    <xf numFmtId="0" fontId="9" fillId="0" borderId="54" xfId="4" applyFont="1" applyBorder="1" applyAlignment="1">
      <alignment horizontal="center" vertical="center"/>
    </xf>
    <xf numFmtId="49" fontId="9" fillId="0" borderId="48" xfId="4" applyNumberFormat="1" applyFont="1" applyBorder="1" applyAlignment="1">
      <alignment horizontal="left" vertical="center" shrinkToFit="1"/>
    </xf>
    <xf numFmtId="49" fontId="9" fillId="0" borderId="16" xfId="2" applyNumberFormat="1" applyFont="1" applyBorder="1" applyAlignment="1">
      <alignment vertical="center"/>
    </xf>
    <xf numFmtId="0" fontId="9" fillId="0" borderId="21" xfId="2" applyFont="1" applyBorder="1" applyAlignment="1">
      <alignment vertical="center"/>
    </xf>
    <xf numFmtId="49" fontId="9" fillId="0" borderId="16" xfId="2" applyNumberFormat="1" applyFont="1" applyBorder="1" applyAlignment="1">
      <alignment horizontal="left" vertical="center"/>
    </xf>
    <xf numFmtId="49" fontId="5" fillId="4" borderId="57" xfId="2" applyNumberFormat="1" applyFont="1" applyFill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37" xfId="2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left" vertical="center" shrinkToFit="1"/>
    </xf>
    <xf numFmtId="49" fontId="5" fillId="0" borderId="21" xfId="0" applyNumberFormat="1" applyFont="1" applyBorder="1" applyAlignment="1">
      <alignment horizontal="left" vertical="center" shrinkToFit="1"/>
    </xf>
    <xf numFmtId="0" fontId="5" fillId="0" borderId="4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left" vertical="center" shrinkToFit="1"/>
    </xf>
    <xf numFmtId="0" fontId="9" fillId="0" borderId="45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49" fontId="9" fillId="0" borderId="15" xfId="4" applyNumberFormat="1" applyFont="1" applyBorder="1" applyAlignment="1">
      <alignment horizontal="left" vertical="center" shrinkToFit="1"/>
    </xf>
    <xf numFmtId="0" fontId="9" fillId="0" borderId="50" xfId="4" applyFont="1" applyBorder="1" applyAlignment="1">
      <alignment horizontal="right" vertical="center"/>
    </xf>
    <xf numFmtId="179" fontId="9" fillId="0" borderId="10" xfId="4" applyNumberFormat="1" applyFont="1" applyBorder="1" applyAlignment="1">
      <alignment horizontal="left" vertical="center"/>
    </xf>
    <xf numFmtId="0" fontId="9" fillId="0" borderId="9" xfId="4" applyFont="1" applyBorder="1" applyAlignment="1">
      <alignment vertical="center" shrinkToFit="1"/>
    </xf>
    <xf numFmtId="0" fontId="9" fillId="0" borderId="10" xfId="4" applyFont="1" applyBorder="1" applyAlignment="1">
      <alignment vertical="center"/>
    </xf>
    <xf numFmtId="38" fontId="9" fillId="0" borderId="8" xfId="3" applyFont="1" applyFill="1" applyBorder="1" applyAlignment="1">
      <alignment horizontal="center" vertical="center"/>
    </xf>
    <xf numFmtId="38" fontId="9" fillId="0" borderId="14" xfId="3" applyFont="1" applyFill="1" applyBorder="1" applyAlignment="1">
      <alignment vertical="center"/>
    </xf>
    <xf numFmtId="176" fontId="9" fillId="0" borderId="8" xfId="3" applyNumberFormat="1" applyFont="1" applyFill="1" applyBorder="1" applyAlignment="1">
      <alignment horizontal="right" vertical="center"/>
    </xf>
    <xf numFmtId="38" fontId="9" fillId="0" borderId="15" xfId="3" applyFont="1" applyFill="1" applyBorder="1" applyAlignment="1">
      <alignment vertical="center"/>
    </xf>
    <xf numFmtId="38" fontId="9" fillId="0" borderId="45" xfId="3" applyFont="1" applyFill="1" applyBorder="1" applyAlignment="1">
      <alignment vertical="center"/>
    </xf>
    <xf numFmtId="178" fontId="9" fillId="0" borderId="14" xfId="3" applyNumberFormat="1" applyFont="1" applyFill="1" applyBorder="1" applyAlignment="1">
      <alignment vertical="center"/>
    </xf>
    <xf numFmtId="178" fontId="9" fillId="0" borderId="45" xfId="3" applyNumberFormat="1" applyFont="1" applyFill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left" vertical="center" shrinkToFit="1"/>
    </xf>
    <xf numFmtId="0" fontId="5" fillId="0" borderId="50" xfId="0" applyFont="1" applyBorder="1">
      <alignment vertical="center"/>
    </xf>
    <xf numFmtId="0" fontId="5" fillId="0" borderId="10" xfId="0" applyFont="1" applyBorder="1">
      <alignment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vertical="center"/>
    </xf>
    <xf numFmtId="38" fontId="5" fillId="0" borderId="45" xfId="1" applyFont="1" applyFill="1" applyBorder="1" applyAlignment="1">
      <alignment vertical="center"/>
    </xf>
    <xf numFmtId="178" fontId="5" fillId="0" borderId="14" xfId="1" applyNumberFormat="1" applyFont="1" applyFill="1" applyBorder="1" applyAlignment="1">
      <alignment vertical="center"/>
    </xf>
    <xf numFmtId="0" fontId="9" fillId="0" borderId="46" xfId="6" applyFont="1" applyBorder="1" applyAlignment="1">
      <alignment horizontal="center" vertical="center"/>
    </xf>
    <xf numFmtId="0" fontId="9" fillId="0" borderId="54" xfId="6" applyFont="1" applyBorder="1" applyAlignment="1">
      <alignment horizontal="center" vertical="center"/>
    </xf>
    <xf numFmtId="49" fontId="9" fillId="0" borderId="48" xfId="6" applyNumberFormat="1" applyFont="1" applyBorder="1" applyAlignment="1">
      <alignment vertical="center" shrinkToFit="1"/>
    </xf>
    <xf numFmtId="0" fontId="9" fillId="0" borderId="53" xfId="6" applyFont="1" applyBorder="1" applyAlignment="1">
      <alignment horizontal="right" vertical="center"/>
    </xf>
    <xf numFmtId="179" fontId="9" fillId="0" borderId="54" xfId="6" applyNumberFormat="1" applyFont="1" applyBorder="1" applyAlignment="1">
      <alignment horizontal="left" vertical="center"/>
    </xf>
    <xf numFmtId="0" fontId="9" fillId="0" borderId="55" xfId="6" applyFont="1" applyBorder="1" applyAlignment="1">
      <alignment vertical="center" shrinkToFit="1"/>
    </xf>
    <xf numFmtId="0" fontId="9" fillId="0" borderId="54" xfId="6" applyFont="1" applyBorder="1">
      <alignment vertical="center"/>
    </xf>
    <xf numFmtId="38" fontId="9" fillId="0" borderId="47" xfId="3" applyFont="1" applyFill="1" applyBorder="1" applyAlignment="1">
      <alignment horizontal="center" vertical="center"/>
    </xf>
    <xf numFmtId="176" fontId="9" fillId="0" borderId="47" xfId="3" applyNumberFormat="1" applyFont="1" applyFill="1" applyBorder="1" applyAlignment="1">
      <alignment horizontal="right" vertical="center"/>
    </xf>
    <xf numFmtId="38" fontId="17" fillId="0" borderId="58" xfId="3" applyFont="1" applyFill="1" applyBorder="1" applyAlignment="1">
      <alignment horizontal="center" vertical="center"/>
    </xf>
    <xf numFmtId="38" fontId="17" fillId="0" borderId="58" xfId="3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38" fontId="18" fillId="0" borderId="59" xfId="3" applyFont="1" applyFill="1" applyBorder="1" applyAlignment="1">
      <alignment vertical="center"/>
    </xf>
    <xf numFmtId="38" fontId="18" fillId="0" borderId="28" xfId="3" applyFont="1" applyFill="1" applyBorder="1" applyAlignment="1">
      <alignment vertical="center"/>
    </xf>
    <xf numFmtId="38" fontId="18" fillId="4" borderId="59" xfId="3" applyFont="1" applyFill="1" applyBorder="1" applyAlignment="1">
      <alignment horizontal="center" vertical="center"/>
    </xf>
    <xf numFmtId="0" fontId="19" fillId="0" borderId="59" xfId="0" applyFont="1" applyBorder="1">
      <alignment vertical="center"/>
    </xf>
    <xf numFmtId="0" fontId="19" fillId="0" borderId="28" xfId="0" applyFont="1" applyBorder="1">
      <alignment vertical="center"/>
    </xf>
    <xf numFmtId="0" fontId="18" fillId="0" borderId="58" xfId="0" applyFont="1" applyFill="1" applyBorder="1">
      <alignment vertical="center"/>
    </xf>
    <xf numFmtId="38" fontId="18" fillId="0" borderId="58" xfId="0" applyNumberFormat="1" applyFont="1" applyBorder="1">
      <alignment vertical="center"/>
    </xf>
    <xf numFmtId="0" fontId="20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19" fillId="0" borderId="59" xfId="0" applyFont="1" applyFill="1" applyBorder="1">
      <alignment vertical="center"/>
    </xf>
    <xf numFmtId="38" fontId="18" fillId="0" borderId="59" xfId="0" applyNumberFormat="1" applyFont="1" applyBorder="1">
      <alignment vertical="center"/>
    </xf>
    <xf numFmtId="38" fontId="18" fillId="4" borderId="59" xfId="3" applyFont="1" applyFill="1" applyBorder="1" applyAlignment="1">
      <alignment horizontal="center" vertical="center" wrapText="1"/>
    </xf>
    <xf numFmtId="176" fontId="18" fillId="4" borderId="59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38" fontId="9" fillId="0" borderId="20" xfId="3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0" fontId="26" fillId="4" borderId="6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28" fillId="4" borderId="66" xfId="0" applyFont="1" applyFill="1" applyBorder="1" applyAlignment="1">
      <alignment horizontal="center" vertical="center"/>
    </xf>
    <xf numFmtId="0" fontId="28" fillId="4" borderId="59" xfId="0" applyFont="1" applyFill="1" applyBorder="1" applyAlignment="1">
      <alignment horizontal="center" vertical="center" wrapText="1"/>
    </xf>
    <xf numFmtId="0" fontId="28" fillId="5" borderId="5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4" borderId="66" xfId="0" applyFont="1" applyFill="1" applyBorder="1" applyAlignment="1">
      <alignment horizontal="center" vertical="center"/>
    </xf>
    <xf numFmtId="178" fontId="0" fillId="0" borderId="0" xfId="1" applyNumberFormat="1" applyFont="1">
      <alignment vertical="center"/>
    </xf>
    <xf numFmtId="178" fontId="31" fillId="0" borderId="66" xfId="1" applyNumberFormat="1" applyFont="1" applyBorder="1" applyAlignment="1">
      <alignment horizontal="right" vertical="center"/>
    </xf>
    <xf numFmtId="178" fontId="26" fillId="0" borderId="59" xfId="1" applyNumberFormat="1" applyFont="1" applyBorder="1" applyAlignment="1">
      <alignment horizontal="right" vertical="center" wrapText="1"/>
    </xf>
    <xf numFmtId="178" fontId="26" fillId="5" borderId="59" xfId="1" applyNumberFormat="1" applyFont="1" applyFill="1" applyBorder="1" applyAlignment="1">
      <alignment horizontal="right" vertical="center" wrapText="1"/>
    </xf>
    <xf numFmtId="178" fontId="26" fillId="5" borderId="67" xfId="1" applyNumberFormat="1" applyFont="1" applyFill="1" applyBorder="1" applyAlignment="1">
      <alignment horizontal="right" vertical="center" wrapText="1"/>
    </xf>
    <xf numFmtId="178" fontId="26" fillId="0" borderId="0" xfId="1" applyNumberFormat="1" applyFont="1" applyFill="1" applyBorder="1" applyAlignment="1">
      <alignment horizontal="center" vertical="center" wrapText="1"/>
    </xf>
    <xf numFmtId="0" fontId="31" fillId="0" borderId="66" xfId="0" applyFont="1" applyBorder="1" applyAlignment="1">
      <alignment horizontal="right" vertical="center"/>
    </xf>
    <xf numFmtId="178" fontId="31" fillId="0" borderId="66" xfId="1" applyNumberFormat="1" applyFont="1" applyFill="1" applyBorder="1" applyAlignment="1">
      <alignment horizontal="right" vertical="center"/>
    </xf>
    <xf numFmtId="178" fontId="26" fillId="0" borderId="59" xfId="1" applyNumberFormat="1" applyFont="1" applyFill="1" applyBorder="1" applyAlignment="1">
      <alignment horizontal="right" vertical="center" wrapText="1"/>
    </xf>
    <xf numFmtId="178" fontId="32" fillId="0" borderId="66" xfId="1" applyNumberFormat="1" applyFont="1" applyFill="1" applyBorder="1" applyAlignment="1">
      <alignment horizontal="right" vertical="center"/>
    </xf>
    <xf numFmtId="0" fontId="31" fillId="0" borderId="69" xfId="0" applyFont="1" applyBorder="1" applyAlignment="1">
      <alignment horizontal="right" vertical="center"/>
    </xf>
    <xf numFmtId="178" fontId="26" fillId="0" borderId="70" xfId="1" applyNumberFormat="1" applyFont="1" applyBorder="1" applyAlignment="1">
      <alignment horizontal="right" vertical="center" wrapText="1"/>
    </xf>
    <xf numFmtId="178" fontId="26" fillId="5" borderId="70" xfId="1" applyNumberFormat="1" applyFont="1" applyFill="1" applyBorder="1" applyAlignment="1">
      <alignment horizontal="right" vertical="center" wrapText="1"/>
    </xf>
    <xf numFmtId="178" fontId="26" fillId="5" borderId="71" xfId="1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178" fontId="33" fillId="0" borderId="0" xfId="1" applyNumberFormat="1" applyFont="1" applyFill="1" applyBorder="1" applyAlignment="1">
      <alignment horizontal="center" vertical="center" wrapText="1"/>
    </xf>
    <xf numFmtId="0" fontId="28" fillId="5" borderId="67" xfId="0" applyFont="1" applyFill="1" applyBorder="1" applyAlignment="1">
      <alignment horizontal="center" vertical="center" wrapText="1"/>
    </xf>
    <xf numFmtId="38" fontId="8" fillId="0" borderId="1" xfId="3" applyFont="1" applyFill="1" applyBorder="1" applyAlignment="1"/>
    <xf numFmtId="0" fontId="1" fillId="0" borderId="0" xfId="0" applyFo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38" fontId="35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178" fontId="22" fillId="0" borderId="0" xfId="1" applyNumberFormat="1" applyFont="1" applyAlignment="1">
      <alignment horizontal="center" vertical="center" wrapText="1"/>
    </xf>
    <xf numFmtId="178" fontId="0" fillId="0" borderId="0" xfId="1" applyNumberFormat="1" applyFont="1" applyAlignment="1">
      <alignment horizontal="center" vertical="center" wrapText="1"/>
    </xf>
    <xf numFmtId="178" fontId="24" fillId="0" borderId="0" xfId="1" applyNumberFormat="1" applyFont="1" applyAlignment="1">
      <alignment horizontal="left" vertical="center" wrapText="1"/>
    </xf>
    <xf numFmtId="178" fontId="28" fillId="4" borderId="59" xfId="1" applyNumberFormat="1" applyFont="1" applyFill="1" applyBorder="1" applyAlignment="1">
      <alignment horizontal="center" vertical="center" wrapText="1"/>
    </xf>
    <xf numFmtId="178" fontId="30" fillId="4" borderId="59" xfId="1" applyNumberFormat="1" applyFont="1" applyFill="1" applyBorder="1" applyAlignment="1">
      <alignment horizontal="center" vertical="center" wrapText="1"/>
    </xf>
    <xf numFmtId="178" fontId="28" fillId="5" borderId="67" xfId="1" applyNumberFormat="1" applyFont="1" applyFill="1" applyBorder="1" applyAlignment="1">
      <alignment horizontal="center" vertical="center" wrapText="1"/>
    </xf>
    <xf numFmtId="178" fontId="26" fillId="0" borderId="0" xfId="1" applyNumberFormat="1" applyFont="1" applyBorder="1" applyAlignment="1">
      <alignment horizontal="right" vertical="center" wrapText="1"/>
    </xf>
    <xf numFmtId="178" fontId="26" fillId="0" borderId="68" xfId="1" applyNumberFormat="1" applyFont="1" applyBorder="1" applyAlignment="1">
      <alignment horizontal="right" vertical="center" wrapText="1"/>
    </xf>
    <xf numFmtId="178" fontId="26" fillId="0" borderId="72" xfId="1" applyNumberFormat="1" applyFont="1" applyBorder="1" applyAlignment="1">
      <alignment horizontal="right" vertical="center" wrapText="1"/>
    </xf>
    <xf numFmtId="178" fontId="26" fillId="0" borderId="0" xfId="1" applyNumberFormat="1" applyFont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/>
    </xf>
    <xf numFmtId="0" fontId="20" fillId="0" borderId="60" xfId="0" applyFont="1" applyFill="1" applyBorder="1" applyAlignment="1">
      <alignment horizontal="left" vertical="center" wrapText="1"/>
    </xf>
    <xf numFmtId="0" fontId="27" fillId="4" borderId="62" xfId="0" applyFont="1" applyFill="1" applyBorder="1" applyAlignment="1">
      <alignment horizontal="center" vertical="center" wrapText="1"/>
    </xf>
    <xf numFmtId="0" fontId="27" fillId="4" borderId="63" xfId="0" applyFont="1" applyFill="1" applyBorder="1" applyAlignment="1">
      <alignment horizontal="center" vertical="center" wrapText="1"/>
    </xf>
    <xf numFmtId="0" fontId="27" fillId="4" borderId="64" xfId="0" applyFont="1" applyFill="1" applyBorder="1" applyAlignment="1">
      <alignment horizontal="center" vertical="center" wrapText="1"/>
    </xf>
    <xf numFmtId="0" fontId="27" fillId="4" borderId="65" xfId="0" applyFont="1" applyFill="1" applyBorder="1" applyAlignment="1">
      <alignment horizontal="center" vertical="center" wrapText="1"/>
    </xf>
    <xf numFmtId="178" fontId="27" fillId="4" borderId="62" xfId="1" applyNumberFormat="1" applyFont="1" applyFill="1" applyBorder="1" applyAlignment="1">
      <alignment horizontal="center" vertical="center" wrapText="1"/>
    </xf>
    <xf numFmtId="178" fontId="27" fillId="4" borderId="63" xfId="1" applyNumberFormat="1" applyFont="1" applyFill="1" applyBorder="1" applyAlignment="1">
      <alignment horizontal="center" vertical="center" wrapText="1"/>
    </xf>
    <xf numFmtId="178" fontId="27" fillId="4" borderId="65" xfId="1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9" fillId="2" borderId="43" xfId="2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/>
    </xf>
    <xf numFmtId="38" fontId="9" fillId="3" borderId="43" xfId="3" applyFont="1" applyFill="1" applyBorder="1" applyAlignment="1">
      <alignment horizontal="center" vertical="center"/>
    </xf>
    <xf numFmtId="38" fontId="9" fillId="3" borderId="23" xfId="3" applyFont="1" applyFill="1" applyBorder="1" applyAlignment="1">
      <alignment horizontal="center" vertical="center"/>
    </xf>
    <xf numFmtId="38" fontId="9" fillId="3" borderId="24" xfId="3" applyFont="1" applyFill="1" applyBorder="1" applyAlignment="1">
      <alignment horizontal="center" vertical="center"/>
    </xf>
    <xf numFmtId="0" fontId="9" fillId="0" borderId="50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38" fontId="9" fillId="0" borderId="44" xfId="3" applyFont="1" applyFill="1" applyBorder="1" applyAlignment="1">
      <alignment horizontal="center" vertical="center"/>
    </xf>
    <xf numFmtId="38" fontId="9" fillId="0" borderId="20" xfId="3" applyFont="1" applyFill="1" applyBorder="1" applyAlignment="1">
      <alignment horizontal="center" vertical="center"/>
    </xf>
    <xf numFmtId="38" fontId="9" fillId="0" borderId="22" xfId="3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right"/>
    </xf>
    <xf numFmtId="0" fontId="9" fillId="0" borderId="0" xfId="2" applyFont="1" applyAlignment="1">
      <alignment vertical="center"/>
    </xf>
    <xf numFmtId="0" fontId="0" fillId="0" borderId="0" xfId="0">
      <alignment vertical="center"/>
    </xf>
    <xf numFmtId="0" fontId="15" fillId="0" borderId="0" xfId="2" applyFont="1" applyAlignment="1">
      <alignment vertical="center"/>
    </xf>
    <xf numFmtId="0" fontId="16" fillId="0" borderId="0" xfId="0" applyFont="1">
      <alignment vertical="center"/>
    </xf>
    <xf numFmtId="0" fontId="9" fillId="0" borderId="40" xfId="2" applyFont="1" applyBorder="1" applyAlignme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9" fillId="0" borderId="28" xfId="2" applyFont="1" applyBorder="1" applyAlignment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178" fontId="18" fillId="0" borderId="59" xfId="3" applyNumberFormat="1" applyFont="1" applyFill="1" applyBorder="1" applyAlignment="1">
      <alignment vertical="center"/>
    </xf>
    <xf numFmtId="178" fontId="18" fillId="0" borderId="28" xfId="3" applyNumberFormat="1" applyFont="1" applyFill="1" applyBorder="1" applyAlignment="1">
      <alignment vertical="center"/>
    </xf>
    <xf numFmtId="178" fontId="18" fillId="0" borderId="58" xfId="0" applyNumberFormat="1" applyFont="1" applyBorder="1">
      <alignment vertical="center"/>
    </xf>
    <xf numFmtId="178" fontId="18" fillId="0" borderId="59" xfId="0" applyNumberFormat="1" applyFont="1" applyBorder="1">
      <alignment vertical="center"/>
    </xf>
    <xf numFmtId="178" fontId="9" fillId="0" borderId="21" xfId="3" applyNumberFormat="1" applyFont="1" applyFill="1" applyBorder="1" applyAlignment="1">
      <alignment vertical="center"/>
    </xf>
    <xf numFmtId="178" fontId="9" fillId="0" borderId="7" xfId="3" applyNumberFormat="1" applyFont="1" applyFill="1" applyBorder="1" applyAlignment="1">
      <alignment vertical="center"/>
    </xf>
    <xf numFmtId="178" fontId="9" fillId="0" borderId="15" xfId="3" applyNumberFormat="1" applyFont="1" applyFill="1" applyBorder="1" applyAlignment="1">
      <alignment vertical="center"/>
    </xf>
    <xf numFmtId="178" fontId="9" fillId="0" borderId="48" xfId="3" applyNumberFormat="1" applyFont="1" applyFill="1" applyBorder="1" applyAlignment="1">
      <alignment vertical="center"/>
    </xf>
    <xf numFmtId="178" fontId="17" fillId="0" borderId="58" xfId="3" applyNumberFormat="1" applyFont="1" applyFill="1" applyBorder="1" applyAlignment="1">
      <alignment vertical="center"/>
    </xf>
    <xf numFmtId="178" fontId="9" fillId="0" borderId="16" xfId="3" applyNumberFormat="1" applyFont="1" applyFill="1" applyBorder="1" applyAlignment="1">
      <alignment horizontal="center"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21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48" xfId="1" applyNumberFormat="1" applyFont="1" applyFill="1" applyBorder="1" applyAlignment="1">
      <alignment vertical="center"/>
    </xf>
    <xf numFmtId="178" fontId="4" fillId="0" borderId="0" xfId="2" applyNumberFormat="1" applyFont="1" applyAlignment="1">
      <alignment vertical="center"/>
    </xf>
  </cellXfs>
  <cellStyles count="7">
    <cellStyle name="パーセント 2" xfId="5"/>
    <cellStyle name="桁区切り" xfId="1" builtinId="6"/>
    <cellStyle name="桁区切り 2" xfId="3"/>
    <cellStyle name="標準" xfId="0" builtinId="0"/>
    <cellStyle name="標準 2" xfId="4"/>
    <cellStyle name="標準_T-B24131172改　福西電機株式会社　本社ビル" xfId="6"/>
    <cellStyle name="標準_和歌山市本庁舎041021" xfId="2"/>
  </cellStyles>
  <dxfs count="0"/>
  <tableStyles count="0" defaultTableStyle="TableStyleMedium2" defaultPivotStyle="PivotStyleLight16"/>
  <colors>
    <mruColors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9"/>
  <sheetViews>
    <sheetView tabSelected="1" view="pageBreakPreview" zoomScale="85" zoomScaleNormal="130" zoomScaleSheetLayoutView="85" workbookViewId="0">
      <selection activeCell="F19" sqref="F19"/>
    </sheetView>
  </sheetViews>
  <sheetFormatPr defaultColWidth="11" defaultRowHeight="13.5"/>
  <cols>
    <col min="1" max="1" width="6.875" customWidth="1"/>
    <col min="2" max="2" width="24.25" customWidth="1"/>
    <col min="3" max="5" width="19.625" customWidth="1"/>
  </cols>
  <sheetData>
    <row r="1" spans="1:7" s="265" customFormat="1"/>
    <row r="2" spans="1:7" s="245" customFormat="1" ht="22.5">
      <c r="A2" s="66" t="str">
        <f>広陵東小学校!A2</f>
        <v>別紙２　取替必須機器一覧表及び稼働状況等（ベースライン基本データ）</v>
      </c>
    </row>
    <row r="3" spans="1:7" s="245" customFormat="1"/>
    <row r="4" spans="1:7" ht="33.75" customHeight="1">
      <c r="B4" s="250"/>
      <c r="C4" s="250" t="s">
        <v>470</v>
      </c>
      <c r="D4" s="260" t="s">
        <v>472</v>
      </c>
      <c r="E4" s="259" t="s">
        <v>471</v>
      </c>
    </row>
    <row r="5" spans="1:7" ht="33.75" customHeight="1">
      <c r="B5" s="251" t="s">
        <v>458</v>
      </c>
      <c r="C5" s="248">
        <f>広陵東小学校!I144</f>
        <v>668</v>
      </c>
      <c r="D5" s="349">
        <f>広陵東小学校!J144</f>
        <v>8698</v>
      </c>
      <c r="E5" s="349">
        <f>広陵東小学校!K144</f>
        <v>67710.04399999998</v>
      </c>
    </row>
    <row r="6" spans="1:7" ht="33.75" customHeight="1">
      <c r="B6" s="251" t="s">
        <v>459</v>
      </c>
      <c r="C6" s="248">
        <f>広陵西小学校!I135</f>
        <v>619</v>
      </c>
      <c r="D6" s="349">
        <f>広陵西小学校!J135</f>
        <v>6246</v>
      </c>
      <c r="E6" s="349">
        <f>広陵西小学校!K135</f>
        <v>51486.108000000015</v>
      </c>
    </row>
    <row r="7" spans="1:7" ht="33.75" customHeight="1">
      <c r="B7" s="251" t="s">
        <v>460</v>
      </c>
      <c r="C7" s="248">
        <f>広陵北小学校!I125</f>
        <v>487</v>
      </c>
      <c r="D7" s="349">
        <f>広陵北小学校!J125</f>
        <v>7946</v>
      </c>
      <c r="E7" s="349">
        <f>広陵北小学校!K125</f>
        <v>53410.214</v>
      </c>
    </row>
    <row r="8" spans="1:7" ht="33.75" customHeight="1">
      <c r="B8" s="251" t="s">
        <v>461</v>
      </c>
      <c r="C8" s="248">
        <f>真美ヶ丘第一小学校!I112</f>
        <v>655</v>
      </c>
      <c r="D8" s="349">
        <f>真美ヶ丘第一小学校!J112</f>
        <v>6537.5</v>
      </c>
      <c r="E8" s="349">
        <f>真美ヶ丘第一小学校!K112</f>
        <v>60954.431000000004</v>
      </c>
    </row>
    <row r="9" spans="1:7" ht="33.75" customHeight="1">
      <c r="B9" s="251" t="s">
        <v>462</v>
      </c>
      <c r="C9" s="248">
        <f>真美ヶ丘第二小学校!I165</f>
        <v>765</v>
      </c>
      <c r="D9" s="349">
        <f>真美ヶ丘第二小学校!J165</f>
        <v>8624</v>
      </c>
      <c r="E9" s="349">
        <f>真美ヶ丘第二小学校!K165</f>
        <v>62938.587999999989</v>
      </c>
    </row>
    <row r="10" spans="1:7" ht="33.75" customHeight="1">
      <c r="B10" s="251" t="s">
        <v>463</v>
      </c>
      <c r="C10" s="248">
        <f>広陵中学校!I129</f>
        <v>812</v>
      </c>
      <c r="D10" s="349">
        <f>広陵中学校!J129</f>
        <v>8243</v>
      </c>
      <c r="E10" s="349">
        <f>広陵中学校!K129</f>
        <v>113522.78799999997</v>
      </c>
    </row>
    <row r="11" spans="1:7" ht="33.75" customHeight="1">
      <c r="B11" s="251" t="s">
        <v>464</v>
      </c>
      <c r="C11" s="248">
        <f>真美ヶ丘中学校!I165</f>
        <v>878</v>
      </c>
      <c r="D11" s="349">
        <f>真美ヶ丘中学校!J165</f>
        <v>9595</v>
      </c>
      <c r="E11" s="349">
        <f>真美ヶ丘中学校!K165</f>
        <v>107624.6969999999</v>
      </c>
    </row>
    <row r="12" spans="1:7" ht="33.75" customHeight="1" thickBot="1">
      <c r="B12" s="252" t="s">
        <v>465</v>
      </c>
      <c r="C12" s="249">
        <f>図書館!I104</f>
        <v>704</v>
      </c>
      <c r="D12" s="350">
        <f>図書館!J104</f>
        <v>6406.7000000000007</v>
      </c>
      <c r="E12" s="350">
        <f>図書館!K104</f>
        <v>118788.94930000004</v>
      </c>
    </row>
    <row r="13" spans="1:7" ht="33.75" customHeight="1" thickBot="1">
      <c r="B13" s="253" t="s">
        <v>457</v>
      </c>
      <c r="C13" s="254">
        <f>SUM(C5:C12)</f>
        <v>5588</v>
      </c>
      <c r="D13" s="351">
        <f>SUM(D5:D12)</f>
        <v>62296.2</v>
      </c>
      <c r="E13" s="351">
        <f>SUM(E5:E12)</f>
        <v>636435.81929999986</v>
      </c>
      <c r="F13" s="278"/>
      <c r="G13" s="278"/>
    </row>
    <row r="14" spans="1:7" s="246" customFormat="1" ht="33.75" customHeight="1">
      <c r="B14" s="315" t="s">
        <v>513</v>
      </c>
      <c r="C14" s="315"/>
      <c r="D14" s="315"/>
      <c r="E14" s="315"/>
    </row>
    <row r="15" spans="1:7" ht="33.75" customHeight="1">
      <c r="B15" s="255" t="s">
        <v>469</v>
      </c>
      <c r="C15" s="256"/>
      <c r="D15" s="256"/>
      <c r="E15" s="256"/>
    </row>
    <row r="16" spans="1:7" s="246" customFormat="1" ht="33.75" customHeight="1">
      <c r="B16" s="250"/>
      <c r="C16" s="250" t="s">
        <v>470</v>
      </c>
      <c r="D16" s="260" t="s">
        <v>472</v>
      </c>
      <c r="E16" s="259" t="s">
        <v>471</v>
      </c>
    </row>
    <row r="17" spans="2:5" ht="33.75" customHeight="1">
      <c r="B17" s="257" t="s">
        <v>466</v>
      </c>
      <c r="C17" s="258">
        <f>SUM(C5:C9)</f>
        <v>3194</v>
      </c>
      <c r="D17" s="352">
        <f>SUM(D5:D9)</f>
        <v>38051.5</v>
      </c>
      <c r="E17" s="352">
        <f>SUM(E5:E9)</f>
        <v>296499.38500000001</v>
      </c>
    </row>
    <row r="18" spans="2:5" ht="33.75" customHeight="1">
      <c r="B18" s="257" t="s">
        <v>467</v>
      </c>
      <c r="C18" s="258">
        <f>SUM(C10:C11)</f>
        <v>1690</v>
      </c>
      <c r="D18" s="352">
        <f>SUM(D10:D11)</f>
        <v>17838</v>
      </c>
      <c r="E18" s="352">
        <f>SUM(E10:E11)</f>
        <v>221147.48499999987</v>
      </c>
    </row>
    <row r="19" spans="2:5" ht="33.75" customHeight="1">
      <c r="B19" s="257" t="s">
        <v>468</v>
      </c>
      <c r="C19" s="258">
        <f>SUM(C17:C18)</f>
        <v>4884</v>
      </c>
      <c r="D19" s="352">
        <f>SUM(D17:D18)</f>
        <v>55889.5</v>
      </c>
      <c r="E19" s="352">
        <f>SUM(E17:E18)</f>
        <v>517646.86999999988</v>
      </c>
    </row>
  </sheetData>
  <mergeCells count="1">
    <mergeCell ref="B14:E14"/>
  </mergeCells>
  <phoneticPr fontId="3"/>
  <pageMargins left="0.7" right="0.7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112"/>
  <sheetViews>
    <sheetView view="pageBreakPreview" topLeftCell="A88" zoomScale="85" zoomScaleNormal="85" zoomScaleSheetLayoutView="85" workbookViewId="0">
      <selection activeCell="K104" sqref="K104"/>
    </sheetView>
  </sheetViews>
  <sheetFormatPr defaultColWidth="8.375" defaultRowHeight="14.25"/>
  <cols>
    <col min="1" max="1" width="5.625" style="37" customWidth="1"/>
    <col min="2" max="2" width="4" style="37" customWidth="1"/>
    <col min="3" max="3" width="12.625" style="56" customWidth="1"/>
    <col min="4" max="4" width="8.375" style="37" customWidth="1"/>
    <col min="5" max="5" width="3.375" style="37" customWidth="1"/>
    <col min="6" max="6" width="14.125" style="67" customWidth="1"/>
    <col min="7" max="7" width="3.625" style="37" customWidth="1"/>
    <col min="8" max="8" width="7.125" style="57" customWidth="1"/>
    <col min="9" max="9" width="5.125" style="58" customWidth="1"/>
    <col min="10" max="10" width="6.5" style="59" customWidth="1"/>
    <col min="11" max="12" width="9.875" style="37" customWidth="1"/>
    <col min="13" max="13" width="6.125" style="37" customWidth="1"/>
    <col min="14" max="14" width="8.375" style="37" customWidth="1"/>
    <col min="15" max="15" width="6.125" style="37" customWidth="1"/>
    <col min="16" max="16" width="8.375" style="37" customWidth="1"/>
    <col min="17" max="17" width="8.375" style="55" customWidth="1"/>
    <col min="18" max="22" width="12.5" style="37" customWidth="1"/>
    <col min="23" max="16384" width="8.375" style="37"/>
  </cols>
  <sheetData>
    <row r="2" spans="1:19" ht="22.5">
      <c r="A2" s="66" t="s">
        <v>508</v>
      </c>
    </row>
    <row r="4" spans="1:19" ht="32.25" customHeight="1" thickBot="1">
      <c r="A4" s="326" t="s">
        <v>214</v>
      </c>
      <c r="B4" s="326"/>
      <c r="C4" s="326"/>
      <c r="D4" s="326"/>
      <c r="E4" s="326"/>
      <c r="F4" s="326"/>
      <c r="G4" s="33"/>
      <c r="H4" s="34"/>
      <c r="I4" s="35"/>
      <c r="J4" s="36"/>
      <c r="K4" s="35"/>
      <c r="L4" s="34"/>
      <c r="M4" s="297"/>
      <c r="N4" s="297"/>
      <c r="O4" s="297"/>
    </row>
    <row r="5" spans="1:19" s="40" customFormat="1" ht="13.5" customHeight="1">
      <c r="A5" s="112" t="s">
        <v>87</v>
      </c>
      <c r="B5" s="113" t="s">
        <v>1</v>
      </c>
      <c r="C5" s="190" t="s">
        <v>2</v>
      </c>
      <c r="D5" s="327"/>
      <c r="E5" s="328"/>
      <c r="F5" s="328"/>
      <c r="G5" s="328"/>
      <c r="H5" s="328"/>
      <c r="I5" s="328"/>
      <c r="J5" s="328"/>
      <c r="K5" s="329"/>
      <c r="L5" s="330" t="s">
        <v>3</v>
      </c>
      <c r="M5" s="331"/>
      <c r="N5" s="331"/>
      <c r="O5" s="332"/>
      <c r="P5" s="261"/>
      <c r="Q5" s="261"/>
      <c r="R5" s="261"/>
      <c r="S5" s="261"/>
    </row>
    <row r="6" spans="1:19" s="40" customFormat="1" ht="13.5" customHeight="1">
      <c r="A6" s="38"/>
      <c r="B6" s="39"/>
      <c r="C6" s="191"/>
      <c r="D6" s="333" t="s">
        <v>4</v>
      </c>
      <c r="E6" s="334"/>
      <c r="F6" s="68" t="s">
        <v>5</v>
      </c>
      <c r="G6" s="262"/>
      <c r="H6" s="41" t="s">
        <v>6</v>
      </c>
      <c r="I6" s="41" t="s">
        <v>7</v>
      </c>
      <c r="J6" s="42" t="s">
        <v>8</v>
      </c>
      <c r="K6" s="161" t="s">
        <v>9</v>
      </c>
      <c r="L6" s="335" t="s">
        <v>10</v>
      </c>
      <c r="M6" s="336"/>
      <c r="N6" s="336"/>
      <c r="O6" s="337"/>
      <c r="P6" s="261"/>
      <c r="Q6" s="261"/>
      <c r="R6" s="261"/>
      <c r="S6" s="261"/>
    </row>
    <row r="7" spans="1:19" s="40" customFormat="1" ht="13.5" customHeight="1">
      <c r="A7" s="38"/>
      <c r="B7" s="39"/>
      <c r="C7" s="191"/>
      <c r="D7" s="92"/>
      <c r="E7" s="261"/>
      <c r="F7" s="69"/>
      <c r="G7" s="39"/>
      <c r="H7" s="41" t="s">
        <v>11</v>
      </c>
      <c r="I7" s="41"/>
      <c r="J7" s="42" t="s">
        <v>12</v>
      </c>
      <c r="K7" s="161" t="s">
        <v>13</v>
      </c>
      <c r="L7" s="137" t="s">
        <v>510</v>
      </c>
      <c r="M7" s="43" t="s">
        <v>509</v>
      </c>
      <c r="N7" s="43" t="s">
        <v>14</v>
      </c>
      <c r="O7" s="44" t="s">
        <v>15</v>
      </c>
      <c r="P7" s="261"/>
      <c r="Q7" s="261"/>
      <c r="R7" s="261"/>
      <c r="S7" s="261"/>
    </row>
    <row r="8" spans="1:19" s="40" customFormat="1" ht="13.5" customHeight="1">
      <c r="A8" s="38"/>
      <c r="B8" s="39"/>
      <c r="C8" s="191"/>
      <c r="D8" s="92"/>
      <c r="E8" s="261"/>
      <c r="F8" s="69"/>
      <c r="G8" s="39"/>
      <c r="H8" s="41"/>
      <c r="I8" s="41"/>
      <c r="J8" s="42"/>
      <c r="K8" s="161"/>
      <c r="L8" s="138" t="s">
        <v>511</v>
      </c>
      <c r="M8" s="41"/>
      <c r="N8" s="41" t="s">
        <v>512</v>
      </c>
      <c r="O8" s="45" t="s">
        <v>16</v>
      </c>
      <c r="P8" s="261"/>
      <c r="Q8" s="261"/>
      <c r="R8" s="261"/>
      <c r="S8" s="261"/>
    </row>
    <row r="9" spans="1:19" s="40" customFormat="1" ht="13.5" customHeight="1" thickBot="1">
      <c r="A9" s="114"/>
      <c r="B9" s="115"/>
      <c r="C9" s="192"/>
      <c r="D9" s="162"/>
      <c r="E9" s="116"/>
      <c r="F9" s="117"/>
      <c r="G9" s="115"/>
      <c r="H9" s="118"/>
      <c r="I9" s="118" t="s">
        <v>17</v>
      </c>
      <c r="J9" s="119" t="s">
        <v>18</v>
      </c>
      <c r="K9" s="163" t="s">
        <v>19</v>
      </c>
      <c r="L9" s="139" t="s">
        <v>20</v>
      </c>
      <c r="M9" s="120"/>
      <c r="N9" s="120" t="s">
        <v>21</v>
      </c>
      <c r="O9" s="121" t="s">
        <v>20</v>
      </c>
      <c r="P9" s="261"/>
      <c r="Q9" s="261"/>
      <c r="R9" s="261"/>
      <c r="S9" s="261"/>
    </row>
    <row r="10" spans="1:19" s="54" customFormat="1" ht="18" customHeight="1">
      <c r="A10" s="93" t="s">
        <v>214</v>
      </c>
      <c r="B10" s="94">
        <v>1</v>
      </c>
      <c r="C10" s="193" t="s">
        <v>405</v>
      </c>
      <c r="D10" s="164" t="s">
        <v>62</v>
      </c>
      <c r="E10" s="95">
        <v>2</v>
      </c>
      <c r="F10" s="96" t="s">
        <v>64</v>
      </c>
      <c r="G10" s="97"/>
      <c r="H10" s="98"/>
      <c r="I10" s="99">
        <v>2</v>
      </c>
      <c r="J10" s="100">
        <v>44</v>
      </c>
      <c r="K10" s="354">
        <f>J10*I10*O10/1000</f>
        <v>345.488</v>
      </c>
      <c r="L10" s="140">
        <v>13</v>
      </c>
      <c r="M10" s="101">
        <v>1</v>
      </c>
      <c r="N10" s="99">
        <v>302</v>
      </c>
      <c r="O10" s="102">
        <f t="shared" ref="O10:O103" si="0">L10*N10*M10</f>
        <v>3926</v>
      </c>
      <c r="P10" s="264"/>
      <c r="Q10" s="264"/>
      <c r="R10" s="264"/>
      <c r="S10" s="264"/>
    </row>
    <row r="11" spans="1:19" s="54" customFormat="1" ht="18" customHeight="1">
      <c r="A11" s="46" t="s">
        <v>214</v>
      </c>
      <c r="B11" s="47">
        <v>1</v>
      </c>
      <c r="C11" s="194" t="s">
        <v>406</v>
      </c>
      <c r="D11" s="165" t="s">
        <v>58</v>
      </c>
      <c r="E11" s="48">
        <v>2</v>
      </c>
      <c r="F11" s="70" t="s">
        <v>64</v>
      </c>
      <c r="G11" s="49"/>
      <c r="H11" s="263"/>
      <c r="I11" s="50">
        <v>13</v>
      </c>
      <c r="J11" s="51">
        <v>85</v>
      </c>
      <c r="K11" s="353">
        <f t="shared" ref="K11" si="1">J11*I11*O11/1000</f>
        <v>2784.6</v>
      </c>
      <c r="L11" s="141">
        <v>9</v>
      </c>
      <c r="M11" s="52">
        <v>1</v>
      </c>
      <c r="N11" s="50">
        <v>280</v>
      </c>
      <c r="O11" s="53">
        <f t="shared" ref="O11" si="2">L11*N11*M11</f>
        <v>2520</v>
      </c>
      <c r="P11" s="264"/>
      <c r="Q11" s="264"/>
      <c r="R11" s="264"/>
      <c r="S11" s="264"/>
    </row>
    <row r="12" spans="1:19" s="54" customFormat="1" ht="18" customHeight="1">
      <c r="A12" s="46" t="s">
        <v>214</v>
      </c>
      <c r="B12" s="47">
        <v>1</v>
      </c>
      <c r="C12" s="194" t="s">
        <v>407</v>
      </c>
      <c r="D12" s="165" t="s">
        <v>58</v>
      </c>
      <c r="E12" s="48">
        <v>2</v>
      </c>
      <c r="F12" s="70" t="s">
        <v>64</v>
      </c>
      <c r="G12" s="49"/>
      <c r="H12" s="263"/>
      <c r="I12" s="50">
        <v>1</v>
      </c>
      <c r="J12" s="51">
        <v>85</v>
      </c>
      <c r="K12" s="353">
        <f t="shared" ref="K12:K83" si="3">J12*I12*O12/1000</f>
        <v>0</v>
      </c>
      <c r="L12" s="141">
        <v>0</v>
      </c>
      <c r="M12" s="52">
        <v>1</v>
      </c>
      <c r="N12" s="50">
        <v>0</v>
      </c>
      <c r="O12" s="53">
        <f t="shared" si="0"/>
        <v>0</v>
      </c>
      <c r="P12" s="264"/>
      <c r="Q12" s="264"/>
      <c r="R12" s="264"/>
      <c r="S12" s="264"/>
    </row>
    <row r="13" spans="1:19" s="54" customFormat="1" ht="18" customHeight="1">
      <c r="A13" s="46" t="s">
        <v>214</v>
      </c>
      <c r="B13" s="47">
        <v>1</v>
      </c>
      <c r="C13" s="194" t="s">
        <v>405</v>
      </c>
      <c r="D13" s="165" t="s">
        <v>62</v>
      </c>
      <c r="E13" s="48">
        <v>2</v>
      </c>
      <c r="F13" s="70" t="s">
        <v>88</v>
      </c>
      <c r="G13" s="49"/>
      <c r="H13" s="263"/>
      <c r="I13" s="50">
        <v>3</v>
      </c>
      <c r="J13" s="51">
        <v>49</v>
      </c>
      <c r="K13" s="353">
        <f t="shared" si="3"/>
        <v>577.12199999999996</v>
      </c>
      <c r="L13" s="141">
        <v>13</v>
      </c>
      <c r="M13" s="52">
        <v>1</v>
      </c>
      <c r="N13" s="50">
        <v>302</v>
      </c>
      <c r="O13" s="53">
        <f t="shared" si="0"/>
        <v>3926</v>
      </c>
      <c r="P13" s="264"/>
      <c r="Q13" s="264"/>
      <c r="R13" s="264"/>
      <c r="S13" s="264"/>
    </row>
    <row r="14" spans="1:19" s="54" customFormat="1" ht="18" customHeight="1">
      <c r="A14" s="46" t="s">
        <v>214</v>
      </c>
      <c r="B14" s="47">
        <v>1</v>
      </c>
      <c r="C14" s="194" t="s">
        <v>406</v>
      </c>
      <c r="D14" s="165" t="s">
        <v>58</v>
      </c>
      <c r="E14" s="48">
        <v>2</v>
      </c>
      <c r="F14" s="70" t="s">
        <v>88</v>
      </c>
      <c r="G14" s="49"/>
      <c r="H14" s="263"/>
      <c r="I14" s="50">
        <v>2</v>
      </c>
      <c r="J14" s="51">
        <v>90</v>
      </c>
      <c r="K14" s="353">
        <f t="shared" ref="K14:K15" si="4">J14*I14*O14/1000</f>
        <v>453.6</v>
      </c>
      <c r="L14" s="141">
        <v>9</v>
      </c>
      <c r="M14" s="52">
        <v>1</v>
      </c>
      <c r="N14" s="50">
        <v>280</v>
      </c>
      <c r="O14" s="53">
        <f t="shared" ref="O14:O15" si="5">L14*N14*M14</f>
        <v>2520</v>
      </c>
      <c r="P14" s="264"/>
      <c r="Q14" s="264"/>
      <c r="R14" s="264"/>
      <c r="S14" s="264"/>
    </row>
    <row r="15" spans="1:19" s="54" customFormat="1" ht="18" customHeight="1">
      <c r="A15" s="46" t="s">
        <v>214</v>
      </c>
      <c r="B15" s="47">
        <v>1</v>
      </c>
      <c r="C15" s="194" t="s">
        <v>407</v>
      </c>
      <c r="D15" s="165" t="s">
        <v>58</v>
      </c>
      <c r="E15" s="48">
        <v>2</v>
      </c>
      <c r="F15" s="70" t="s">
        <v>88</v>
      </c>
      <c r="G15" s="49"/>
      <c r="H15" s="263"/>
      <c r="I15" s="50">
        <v>1</v>
      </c>
      <c r="J15" s="51">
        <v>90</v>
      </c>
      <c r="K15" s="353">
        <f t="shared" si="4"/>
        <v>0</v>
      </c>
      <c r="L15" s="141">
        <v>0</v>
      </c>
      <c r="M15" s="52">
        <v>1</v>
      </c>
      <c r="N15" s="50">
        <v>0</v>
      </c>
      <c r="O15" s="53">
        <f t="shared" si="5"/>
        <v>0</v>
      </c>
      <c r="P15" s="264"/>
      <c r="Q15" s="264"/>
      <c r="R15" s="264"/>
      <c r="S15" s="264"/>
    </row>
    <row r="16" spans="1:19" s="54" customFormat="1" ht="18" customHeight="1">
      <c r="A16" s="46" t="s">
        <v>214</v>
      </c>
      <c r="B16" s="47">
        <v>1</v>
      </c>
      <c r="C16" s="194" t="s">
        <v>408</v>
      </c>
      <c r="D16" s="165" t="s">
        <v>58</v>
      </c>
      <c r="E16" s="48">
        <v>2</v>
      </c>
      <c r="F16" s="70" t="s">
        <v>88</v>
      </c>
      <c r="G16" s="49"/>
      <c r="H16" s="263"/>
      <c r="I16" s="50">
        <v>1</v>
      </c>
      <c r="J16" s="51">
        <v>90</v>
      </c>
      <c r="K16" s="353">
        <f t="shared" si="3"/>
        <v>0</v>
      </c>
      <c r="L16" s="141">
        <v>0</v>
      </c>
      <c r="M16" s="52">
        <v>1</v>
      </c>
      <c r="N16" s="50">
        <v>0</v>
      </c>
      <c r="O16" s="53">
        <f t="shared" si="0"/>
        <v>0</v>
      </c>
      <c r="P16" s="264"/>
      <c r="Q16" s="264"/>
      <c r="R16" s="264"/>
      <c r="S16" s="264"/>
    </row>
    <row r="17" spans="1:19" s="54" customFormat="1" ht="18" customHeight="1">
      <c r="A17" s="46" t="s">
        <v>214</v>
      </c>
      <c r="B17" s="47">
        <v>1</v>
      </c>
      <c r="C17" s="194" t="s">
        <v>409</v>
      </c>
      <c r="D17" s="165" t="s">
        <v>89</v>
      </c>
      <c r="E17" s="48">
        <v>3</v>
      </c>
      <c r="F17" s="70" t="s">
        <v>90</v>
      </c>
      <c r="G17" s="49"/>
      <c r="H17" s="263"/>
      <c r="I17" s="50">
        <v>5</v>
      </c>
      <c r="J17" s="51">
        <v>106</v>
      </c>
      <c r="K17" s="353">
        <f t="shared" si="3"/>
        <v>1335.6</v>
      </c>
      <c r="L17" s="141">
        <v>9</v>
      </c>
      <c r="M17" s="52">
        <v>1</v>
      </c>
      <c r="N17" s="50">
        <v>280</v>
      </c>
      <c r="O17" s="53">
        <f t="shared" si="0"/>
        <v>2520</v>
      </c>
      <c r="P17" s="264"/>
      <c r="Q17" s="264"/>
      <c r="R17" s="264"/>
      <c r="S17" s="264"/>
    </row>
    <row r="18" spans="1:19" s="54" customFormat="1" ht="18" customHeight="1">
      <c r="A18" s="46" t="s">
        <v>214</v>
      </c>
      <c r="B18" s="47">
        <v>1</v>
      </c>
      <c r="C18" s="194" t="s">
        <v>410</v>
      </c>
      <c r="D18" s="165" t="s">
        <v>58</v>
      </c>
      <c r="E18" s="48">
        <v>2</v>
      </c>
      <c r="F18" s="70" t="s">
        <v>66</v>
      </c>
      <c r="G18" s="49"/>
      <c r="H18" s="263"/>
      <c r="I18" s="50">
        <v>9</v>
      </c>
      <c r="J18" s="51">
        <v>85</v>
      </c>
      <c r="K18" s="353">
        <f t="shared" si="3"/>
        <v>306</v>
      </c>
      <c r="L18" s="141">
        <v>4</v>
      </c>
      <c r="M18" s="52">
        <v>1</v>
      </c>
      <c r="N18" s="50">
        <v>100</v>
      </c>
      <c r="O18" s="53">
        <f t="shared" si="0"/>
        <v>400</v>
      </c>
      <c r="P18" s="264"/>
      <c r="Q18" s="264"/>
      <c r="R18" s="264"/>
      <c r="S18" s="264"/>
    </row>
    <row r="19" spans="1:19" s="54" customFormat="1" ht="18" customHeight="1">
      <c r="A19" s="46" t="s">
        <v>214</v>
      </c>
      <c r="B19" s="47">
        <v>1</v>
      </c>
      <c r="C19" s="194" t="s">
        <v>411</v>
      </c>
      <c r="D19" s="165" t="s">
        <v>58</v>
      </c>
      <c r="E19" s="48">
        <v>2</v>
      </c>
      <c r="F19" s="70" t="s">
        <v>66</v>
      </c>
      <c r="G19" s="49"/>
      <c r="H19" s="263"/>
      <c r="I19" s="50">
        <v>34</v>
      </c>
      <c r="J19" s="51">
        <v>85</v>
      </c>
      <c r="K19" s="353">
        <f t="shared" ref="K19" si="6">J19*I19*O19/1000</f>
        <v>11346.14</v>
      </c>
      <c r="L19" s="141">
        <v>13</v>
      </c>
      <c r="M19" s="52">
        <v>1</v>
      </c>
      <c r="N19" s="50">
        <v>302</v>
      </c>
      <c r="O19" s="53">
        <f t="shared" ref="O19" si="7">L19*N19*M19</f>
        <v>3926</v>
      </c>
      <c r="P19" s="264"/>
      <c r="Q19" s="264"/>
      <c r="R19" s="264"/>
      <c r="S19" s="264"/>
    </row>
    <row r="20" spans="1:19" s="54" customFormat="1" ht="18" customHeight="1">
      <c r="A20" s="46" t="s">
        <v>214</v>
      </c>
      <c r="B20" s="47">
        <v>1</v>
      </c>
      <c r="C20" s="194" t="s">
        <v>409</v>
      </c>
      <c r="D20" s="165" t="s">
        <v>58</v>
      </c>
      <c r="E20" s="48">
        <v>2</v>
      </c>
      <c r="F20" s="70" t="s">
        <v>66</v>
      </c>
      <c r="G20" s="49"/>
      <c r="H20" s="263"/>
      <c r="I20" s="50">
        <v>21</v>
      </c>
      <c r="J20" s="51">
        <v>85</v>
      </c>
      <c r="K20" s="353">
        <f t="shared" ref="K20" si="8">J20*I20*O20/1000</f>
        <v>4498.2</v>
      </c>
      <c r="L20" s="141">
        <v>9</v>
      </c>
      <c r="M20" s="52">
        <v>1</v>
      </c>
      <c r="N20" s="50">
        <v>280</v>
      </c>
      <c r="O20" s="53">
        <f t="shared" ref="O20" si="9">L20*N20*M20</f>
        <v>2520</v>
      </c>
      <c r="P20" s="264"/>
      <c r="Q20" s="264"/>
      <c r="R20" s="264"/>
      <c r="S20" s="264"/>
    </row>
    <row r="21" spans="1:19" s="54" customFormat="1" ht="18" customHeight="1">
      <c r="A21" s="46" t="s">
        <v>214</v>
      </c>
      <c r="B21" s="47">
        <v>1</v>
      </c>
      <c r="C21" s="194" t="s">
        <v>412</v>
      </c>
      <c r="D21" s="165" t="s">
        <v>58</v>
      </c>
      <c r="E21" s="48">
        <v>2</v>
      </c>
      <c r="F21" s="70" t="s">
        <v>66</v>
      </c>
      <c r="G21" s="49"/>
      <c r="H21" s="263"/>
      <c r="I21" s="50">
        <v>4</v>
      </c>
      <c r="J21" s="51">
        <v>85</v>
      </c>
      <c r="K21" s="353">
        <f t="shared" si="3"/>
        <v>0</v>
      </c>
      <c r="L21" s="141">
        <v>0</v>
      </c>
      <c r="M21" s="52">
        <v>1</v>
      </c>
      <c r="N21" s="50">
        <v>0</v>
      </c>
      <c r="O21" s="53">
        <f t="shared" si="0"/>
        <v>0</v>
      </c>
      <c r="P21" s="264"/>
      <c r="Q21" s="264"/>
      <c r="R21" s="264"/>
      <c r="S21" s="264"/>
    </row>
    <row r="22" spans="1:19" s="54" customFormat="1" ht="18" customHeight="1">
      <c r="A22" s="46" t="s">
        <v>214</v>
      </c>
      <c r="B22" s="47">
        <v>1</v>
      </c>
      <c r="C22" s="194" t="s">
        <v>409</v>
      </c>
      <c r="D22" s="165" t="s">
        <v>91</v>
      </c>
      <c r="E22" s="48">
        <v>2</v>
      </c>
      <c r="F22" s="70" t="s">
        <v>68</v>
      </c>
      <c r="G22" s="49"/>
      <c r="H22" s="263"/>
      <c r="I22" s="50">
        <v>15</v>
      </c>
      <c r="J22" s="51">
        <v>97</v>
      </c>
      <c r="K22" s="353">
        <f t="shared" si="3"/>
        <v>3666.6</v>
      </c>
      <c r="L22" s="141">
        <v>9</v>
      </c>
      <c r="M22" s="52">
        <v>1</v>
      </c>
      <c r="N22" s="50">
        <v>280</v>
      </c>
      <c r="O22" s="53">
        <f t="shared" si="0"/>
        <v>2520</v>
      </c>
      <c r="P22" s="264"/>
      <c r="Q22" s="264"/>
      <c r="R22" s="264"/>
      <c r="S22" s="264"/>
    </row>
    <row r="23" spans="1:19" s="54" customFormat="1" ht="18" customHeight="1">
      <c r="A23" s="46" t="s">
        <v>214</v>
      </c>
      <c r="B23" s="47">
        <v>1</v>
      </c>
      <c r="C23" s="194" t="s">
        <v>423</v>
      </c>
      <c r="D23" s="165" t="s">
        <v>92</v>
      </c>
      <c r="E23" s="48">
        <v>6</v>
      </c>
      <c r="F23" s="70" t="s">
        <v>67</v>
      </c>
      <c r="G23" s="49"/>
      <c r="H23" s="263"/>
      <c r="I23" s="50">
        <v>9</v>
      </c>
      <c r="J23" s="51">
        <v>255</v>
      </c>
      <c r="K23" s="353">
        <f t="shared" si="3"/>
        <v>5783.4</v>
      </c>
      <c r="L23" s="141">
        <v>9</v>
      </c>
      <c r="M23" s="52">
        <v>1</v>
      </c>
      <c r="N23" s="50">
        <v>280</v>
      </c>
      <c r="O23" s="53">
        <f t="shared" si="0"/>
        <v>2520</v>
      </c>
      <c r="P23" s="264"/>
      <c r="Q23" s="264"/>
      <c r="R23" s="264"/>
      <c r="S23" s="264"/>
    </row>
    <row r="24" spans="1:19" s="54" customFormat="1" ht="18" customHeight="1">
      <c r="A24" s="46" t="s">
        <v>214</v>
      </c>
      <c r="B24" s="47">
        <v>1</v>
      </c>
      <c r="C24" s="194" t="s">
        <v>409</v>
      </c>
      <c r="D24" s="165" t="s">
        <v>58</v>
      </c>
      <c r="E24" s="48">
        <v>2</v>
      </c>
      <c r="F24" s="70" t="s">
        <v>93</v>
      </c>
      <c r="G24" s="49"/>
      <c r="H24" s="263"/>
      <c r="I24" s="50">
        <v>76</v>
      </c>
      <c r="J24" s="51">
        <v>85</v>
      </c>
      <c r="K24" s="353">
        <f t="shared" si="3"/>
        <v>16279.2</v>
      </c>
      <c r="L24" s="141">
        <v>9</v>
      </c>
      <c r="M24" s="52">
        <v>1</v>
      </c>
      <c r="N24" s="50">
        <v>280</v>
      </c>
      <c r="O24" s="53">
        <f t="shared" si="0"/>
        <v>2520</v>
      </c>
      <c r="P24" s="264"/>
      <c r="Q24" s="264"/>
      <c r="R24" s="264"/>
      <c r="S24" s="264"/>
    </row>
    <row r="25" spans="1:19" s="54" customFormat="1" ht="18" customHeight="1">
      <c r="A25" s="46" t="s">
        <v>214</v>
      </c>
      <c r="B25" s="47">
        <v>1</v>
      </c>
      <c r="C25" s="194" t="s">
        <v>413</v>
      </c>
      <c r="D25" s="165" t="s">
        <v>94</v>
      </c>
      <c r="E25" s="48">
        <v>4</v>
      </c>
      <c r="F25" s="70" t="s">
        <v>90</v>
      </c>
      <c r="G25" s="49"/>
      <c r="H25" s="263"/>
      <c r="I25" s="50">
        <v>3</v>
      </c>
      <c r="J25" s="51">
        <v>214</v>
      </c>
      <c r="K25" s="353">
        <f t="shared" si="3"/>
        <v>3.21</v>
      </c>
      <c r="L25" s="141">
        <v>1</v>
      </c>
      <c r="M25" s="52">
        <v>1</v>
      </c>
      <c r="N25" s="50">
        <v>5</v>
      </c>
      <c r="O25" s="53">
        <f t="shared" si="0"/>
        <v>5</v>
      </c>
      <c r="P25" s="264"/>
      <c r="Q25" s="264"/>
      <c r="R25" s="264"/>
      <c r="S25" s="264"/>
    </row>
    <row r="26" spans="1:19" s="54" customFormat="1" ht="18" customHeight="1">
      <c r="A26" s="46" t="s">
        <v>214</v>
      </c>
      <c r="B26" s="47">
        <v>1</v>
      </c>
      <c r="C26" s="194" t="s">
        <v>414</v>
      </c>
      <c r="D26" s="165" t="s">
        <v>58</v>
      </c>
      <c r="E26" s="48">
        <v>3</v>
      </c>
      <c r="F26" s="70" t="s">
        <v>95</v>
      </c>
      <c r="G26" s="49"/>
      <c r="H26" s="263"/>
      <c r="I26" s="50">
        <v>10</v>
      </c>
      <c r="J26" s="51">
        <v>129</v>
      </c>
      <c r="K26" s="353">
        <f t="shared" si="3"/>
        <v>1290</v>
      </c>
      <c r="L26" s="141">
        <v>4</v>
      </c>
      <c r="M26" s="52">
        <v>1</v>
      </c>
      <c r="N26" s="50">
        <v>250</v>
      </c>
      <c r="O26" s="53">
        <f t="shared" si="0"/>
        <v>1000</v>
      </c>
      <c r="P26" s="264"/>
      <c r="Q26" s="264"/>
      <c r="R26" s="264"/>
      <c r="S26" s="264"/>
    </row>
    <row r="27" spans="1:19" s="54" customFormat="1" ht="18" customHeight="1">
      <c r="A27" s="46" t="s">
        <v>214</v>
      </c>
      <c r="B27" s="47" t="s">
        <v>279</v>
      </c>
      <c r="C27" s="194" t="s">
        <v>242</v>
      </c>
      <c r="D27" s="165" t="s">
        <v>58</v>
      </c>
      <c r="E27" s="48">
        <v>2</v>
      </c>
      <c r="F27" s="70" t="s">
        <v>96</v>
      </c>
      <c r="G27" s="49"/>
      <c r="H27" s="263"/>
      <c r="I27" s="50">
        <v>8</v>
      </c>
      <c r="J27" s="51">
        <v>85</v>
      </c>
      <c r="K27" s="353">
        <f t="shared" si="3"/>
        <v>0</v>
      </c>
      <c r="L27" s="141">
        <v>0</v>
      </c>
      <c r="M27" s="52">
        <v>1</v>
      </c>
      <c r="N27" s="50">
        <v>0</v>
      </c>
      <c r="O27" s="53">
        <f t="shared" si="0"/>
        <v>0</v>
      </c>
      <c r="P27" s="264"/>
      <c r="Q27" s="264"/>
      <c r="R27" s="264"/>
      <c r="S27" s="264"/>
    </row>
    <row r="28" spans="1:19" s="54" customFormat="1" ht="18" customHeight="1">
      <c r="A28" s="46" t="s">
        <v>214</v>
      </c>
      <c r="B28" s="47">
        <v>2</v>
      </c>
      <c r="C28" s="194" t="s">
        <v>415</v>
      </c>
      <c r="D28" s="165" t="s">
        <v>58</v>
      </c>
      <c r="E28" s="48">
        <v>2</v>
      </c>
      <c r="F28" s="70" t="s">
        <v>96</v>
      </c>
      <c r="G28" s="49"/>
      <c r="H28" s="263"/>
      <c r="I28" s="50">
        <v>25</v>
      </c>
      <c r="J28" s="51">
        <v>85</v>
      </c>
      <c r="K28" s="353">
        <f t="shared" ref="K28" si="10">J28*I28*O28/1000</f>
        <v>595</v>
      </c>
      <c r="L28" s="141">
        <v>1</v>
      </c>
      <c r="M28" s="52">
        <v>1</v>
      </c>
      <c r="N28" s="50">
        <v>280</v>
      </c>
      <c r="O28" s="53">
        <f t="shared" ref="O28" si="11">L28*N28*M28</f>
        <v>280</v>
      </c>
      <c r="P28" s="264"/>
      <c r="Q28" s="264"/>
      <c r="R28" s="264"/>
      <c r="S28" s="264"/>
    </row>
    <row r="29" spans="1:19" s="54" customFormat="1" ht="18" customHeight="1">
      <c r="A29" s="46" t="s">
        <v>214</v>
      </c>
      <c r="B29" s="47">
        <v>2</v>
      </c>
      <c r="C29" s="194" t="s">
        <v>415</v>
      </c>
      <c r="D29" s="165" t="s">
        <v>58</v>
      </c>
      <c r="E29" s="48">
        <v>2</v>
      </c>
      <c r="F29" s="70" t="s">
        <v>97</v>
      </c>
      <c r="G29" s="49"/>
      <c r="H29" s="263"/>
      <c r="I29" s="50">
        <v>2</v>
      </c>
      <c r="J29" s="51">
        <v>90</v>
      </c>
      <c r="K29" s="353">
        <f t="shared" si="3"/>
        <v>50.4</v>
      </c>
      <c r="L29" s="141">
        <v>1</v>
      </c>
      <c r="M29" s="52">
        <v>1</v>
      </c>
      <c r="N29" s="50">
        <v>280</v>
      </c>
      <c r="O29" s="53">
        <f t="shared" si="0"/>
        <v>280</v>
      </c>
      <c r="P29" s="264"/>
      <c r="Q29" s="264"/>
      <c r="R29" s="264"/>
      <c r="S29" s="264"/>
    </row>
    <row r="30" spans="1:19" s="54" customFormat="1" ht="18" customHeight="1">
      <c r="A30" s="46" t="s">
        <v>214</v>
      </c>
      <c r="B30" s="47">
        <v>1</v>
      </c>
      <c r="C30" s="194" t="s">
        <v>416</v>
      </c>
      <c r="D30" s="165" t="s">
        <v>62</v>
      </c>
      <c r="E30" s="48">
        <v>1</v>
      </c>
      <c r="F30" s="70" t="s">
        <v>61</v>
      </c>
      <c r="G30" s="49"/>
      <c r="H30" s="263"/>
      <c r="I30" s="50">
        <v>1</v>
      </c>
      <c r="J30" s="51">
        <v>22</v>
      </c>
      <c r="K30" s="353">
        <f t="shared" si="3"/>
        <v>53.152000000000001</v>
      </c>
      <c r="L30" s="141">
        <v>8</v>
      </c>
      <c r="M30" s="52">
        <v>1</v>
      </c>
      <c r="N30" s="50">
        <v>302</v>
      </c>
      <c r="O30" s="53">
        <f t="shared" si="0"/>
        <v>2416</v>
      </c>
      <c r="P30" s="264"/>
      <c r="Q30" s="264"/>
      <c r="R30" s="264"/>
      <c r="S30" s="264"/>
    </row>
    <row r="31" spans="1:19" s="54" customFormat="1" ht="18" customHeight="1">
      <c r="A31" s="46" t="s">
        <v>214</v>
      </c>
      <c r="B31" s="47">
        <v>1</v>
      </c>
      <c r="C31" s="194" t="s">
        <v>417</v>
      </c>
      <c r="D31" s="165" t="s">
        <v>62</v>
      </c>
      <c r="E31" s="48">
        <v>2</v>
      </c>
      <c r="F31" s="70" t="s">
        <v>61</v>
      </c>
      <c r="G31" s="49"/>
      <c r="H31" s="263"/>
      <c r="I31" s="50">
        <v>1</v>
      </c>
      <c r="J31" s="51">
        <v>44</v>
      </c>
      <c r="K31" s="353">
        <f t="shared" si="3"/>
        <v>98.56</v>
      </c>
      <c r="L31" s="141">
        <v>8</v>
      </c>
      <c r="M31" s="52">
        <v>1</v>
      </c>
      <c r="N31" s="50">
        <v>280</v>
      </c>
      <c r="O31" s="53">
        <f t="shared" si="0"/>
        <v>2240</v>
      </c>
      <c r="P31" s="264"/>
      <c r="Q31" s="264"/>
      <c r="R31" s="264"/>
      <c r="S31" s="264"/>
    </row>
    <row r="32" spans="1:19" s="54" customFormat="1" ht="18" customHeight="1">
      <c r="A32" s="46" t="s">
        <v>214</v>
      </c>
      <c r="B32" s="47">
        <v>1</v>
      </c>
      <c r="C32" s="194" t="s">
        <v>423</v>
      </c>
      <c r="D32" s="165" t="s">
        <v>58</v>
      </c>
      <c r="E32" s="48">
        <v>1</v>
      </c>
      <c r="F32" s="70" t="s">
        <v>61</v>
      </c>
      <c r="G32" s="49"/>
      <c r="H32" s="263"/>
      <c r="I32" s="50">
        <v>4</v>
      </c>
      <c r="J32" s="51">
        <v>47</v>
      </c>
      <c r="K32" s="353">
        <f t="shared" si="3"/>
        <v>473.76</v>
      </c>
      <c r="L32" s="141">
        <v>9</v>
      </c>
      <c r="M32" s="52">
        <v>1</v>
      </c>
      <c r="N32" s="50">
        <v>280</v>
      </c>
      <c r="O32" s="53">
        <f t="shared" si="0"/>
        <v>2520</v>
      </c>
      <c r="P32" s="264"/>
      <c r="Q32" s="264"/>
      <c r="R32" s="264"/>
      <c r="S32" s="264"/>
    </row>
    <row r="33" spans="1:19" s="54" customFormat="1" ht="18" customHeight="1">
      <c r="A33" s="46" t="s">
        <v>214</v>
      </c>
      <c r="B33" s="47">
        <v>1</v>
      </c>
      <c r="C33" s="194" t="s">
        <v>414</v>
      </c>
      <c r="D33" s="165" t="s">
        <v>58</v>
      </c>
      <c r="E33" s="48">
        <v>1</v>
      </c>
      <c r="F33" s="70" t="s">
        <v>61</v>
      </c>
      <c r="G33" s="49"/>
      <c r="H33" s="263"/>
      <c r="I33" s="50">
        <v>2</v>
      </c>
      <c r="J33" s="51">
        <v>47</v>
      </c>
      <c r="K33" s="353">
        <f t="shared" ref="K33" si="12">J33*I33*O33/1000</f>
        <v>94</v>
      </c>
      <c r="L33" s="141">
        <v>4</v>
      </c>
      <c r="M33" s="52">
        <v>1</v>
      </c>
      <c r="N33" s="50">
        <v>250</v>
      </c>
      <c r="O33" s="53">
        <f t="shared" ref="O33" si="13">L33*N33*M33</f>
        <v>1000</v>
      </c>
      <c r="P33" s="264"/>
      <c r="Q33" s="264"/>
      <c r="R33" s="264"/>
      <c r="S33" s="264"/>
    </row>
    <row r="34" spans="1:19" s="54" customFormat="1" ht="18" customHeight="1">
      <c r="A34" s="46" t="s">
        <v>214</v>
      </c>
      <c r="B34" s="47">
        <v>1</v>
      </c>
      <c r="C34" s="194" t="s">
        <v>418</v>
      </c>
      <c r="D34" s="165" t="s">
        <v>58</v>
      </c>
      <c r="E34" s="48">
        <v>1</v>
      </c>
      <c r="F34" s="70" t="s">
        <v>61</v>
      </c>
      <c r="G34" s="49"/>
      <c r="H34" s="263"/>
      <c r="I34" s="50">
        <v>1</v>
      </c>
      <c r="J34" s="51">
        <v>47</v>
      </c>
      <c r="K34" s="353">
        <f t="shared" ref="K34" si="14">J34*I34*O34/1000</f>
        <v>42.582000000000001</v>
      </c>
      <c r="L34" s="141">
        <v>3</v>
      </c>
      <c r="M34" s="52">
        <v>1</v>
      </c>
      <c r="N34" s="50">
        <v>302</v>
      </c>
      <c r="O34" s="53">
        <f t="shared" ref="O34" si="15">L34*N34*M34</f>
        <v>906</v>
      </c>
      <c r="P34" s="264"/>
      <c r="Q34" s="264"/>
      <c r="R34" s="264"/>
      <c r="S34" s="264"/>
    </row>
    <row r="35" spans="1:19" s="54" customFormat="1" ht="18" customHeight="1">
      <c r="A35" s="46" t="s">
        <v>214</v>
      </c>
      <c r="B35" s="47">
        <v>1</v>
      </c>
      <c r="C35" s="194" t="s">
        <v>417</v>
      </c>
      <c r="D35" s="165" t="s">
        <v>58</v>
      </c>
      <c r="E35" s="48">
        <v>1</v>
      </c>
      <c r="F35" s="70" t="s">
        <v>61</v>
      </c>
      <c r="G35" s="49"/>
      <c r="H35" s="263"/>
      <c r="I35" s="50">
        <v>2</v>
      </c>
      <c r="J35" s="51">
        <v>47</v>
      </c>
      <c r="K35" s="353">
        <f t="shared" si="3"/>
        <v>210.56</v>
      </c>
      <c r="L35" s="141">
        <v>8</v>
      </c>
      <c r="M35" s="52">
        <v>1</v>
      </c>
      <c r="N35" s="50">
        <v>280</v>
      </c>
      <c r="O35" s="53">
        <f t="shared" si="0"/>
        <v>2240</v>
      </c>
      <c r="P35" s="264"/>
      <c r="Q35" s="264"/>
      <c r="R35" s="264"/>
      <c r="S35" s="264"/>
    </row>
    <row r="36" spans="1:19" s="54" customFormat="1" ht="18" customHeight="1">
      <c r="A36" s="46" t="s">
        <v>214</v>
      </c>
      <c r="B36" s="47">
        <v>1</v>
      </c>
      <c r="C36" s="194" t="s">
        <v>417</v>
      </c>
      <c r="D36" s="165" t="s">
        <v>58</v>
      </c>
      <c r="E36" s="48">
        <v>2</v>
      </c>
      <c r="F36" s="70" t="s">
        <v>61</v>
      </c>
      <c r="G36" s="49"/>
      <c r="H36" s="263"/>
      <c r="I36" s="50">
        <v>19</v>
      </c>
      <c r="J36" s="51">
        <v>85</v>
      </c>
      <c r="K36" s="353">
        <f t="shared" ref="K36" si="16">J36*I36*O36/1000</f>
        <v>3617.6</v>
      </c>
      <c r="L36" s="141">
        <v>8</v>
      </c>
      <c r="M36" s="52">
        <v>1</v>
      </c>
      <c r="N36" s="50">
        <v>280</v>
      </c>
      <c r="O36" s="53">
        <f t="shared" ref="O36" si="17">L36*N36*M36</f>
        <v>2240</v>
      </c>
      <c r="P36" s="264"/>
      <c r="Q36" s="264"/>
      <c r="R36" s="264"/>
      <c r="S36" s="264"/>
    </row>
    <row r="37" spans="1:19" s="54" customFormat="1" ht="18" customHeight="1">
      <c r="A37" s="46" t="s">
        <v>214</v>
      </c>
      <c r="B37" s="47">
        <v>1</v>
      </c>
      <c r="C37" s="194" t="s">
        <v>418</v>
      </c>
      <c r="D37" s="165" t="s">
        <v>58</v>
      </c>
      <c r="E37" s="48">
        <v>2</v>
      </c>
      <c r="F37" s="70" t="s">
        <v>61</v>
      </c>
      <c r="G37" s="49"/>
      <c r="H37" s="263"/>
      <c r="I37" s="50">
        <v>7</v>
      </c>
      <c r="J37" s="51">
        <v>85</v>
      </c>
      <c r="K37" s="353">
        <f t="shared" si="3"/>
        <v>539.07000000000005</v>
      </c>
      <c r="L37" s="141">
        <v>3</v>
      </c>
      <c r="M37" s="52">
        <v>1</v>
      </c>
      <c r="N37" s="50">
        <v>302</v>
      </c>
      <c r="O37" s="53">
        <f t="shared" si="0"/>
        <v>906</v>
      </c>
      <c r="P37" s="264"/>
      <c r="Q37" s="264"/>
      <c r="R37" s="264"/>
      <c r="S37" s="264"/>
    </row>
    <row r="38" spans="1:19" s="54" customFormat="1" ht="18" customHeight="1">
      <c r="A38" s="46" t="s">
        <v>214</v>
      </c>
      <c r="B38" s="47">
        <v>1</v>
      </c>
      <c r="C38" s="194" t="s">
        <v>419</v>
      </c>
      <c r="D38" s="165" t="s">
        <v>58</v>
      </c>
      <c r="E38" s="48">
        <v>2</v>
      </c>
      <c r="F38" s="70" t="s">
        <v>61</v>
      </c>
      <c r="G38" s="49"/>
      <c r="H38" s="263"/>
      <c r="I38" s="50">
        <v>1</v>
      </c>
      <c r="J38" s="51">
        <v>85</v>
      </c>
      <c r="K38" s="353">
        <f t="shared" ref="K38:K39" si="18">J38*I38*O38/1000</f>
        <v>102.68</v>
      </c>
      <c r="L38" s="141">
        <v>4</v>
      </c>
      <c r="M38" s="52">
        <v>1</v>
      </c>
      <c r="N38" s="50">
        <v>302</v>
      </c>
      <c r="O38" s="53">
        <f t="shared" ref="O38:O39" si="19">L38*N38*M38</f>
        <v>1208</v>
      </c>
      <c r="P38" s="264"/>
      <c r="Q38" s="264"/>
      <c r="R38" s="264"/>
      <c r="S38" s="264"/>
    </row>
    <row r="39" spans="1:19" s="54" customFormat="1" ht="18" customHeight="1">
      <c r="A39" s="46" t="s">
        <v>214</v>
      </c>
      <c r="B39" s="47">
        <v>1</v>
      </c>
      <c r="C39" s="194" t="s">
        <v>414</v>
      </c>
      <c r="D39" s="165" t="s">
        <v>58</v>
      </c>
      <c r="E39" s="48">
        <v>2</v>
      </c>
      <c r="F39" s="70" t="s">
        <v>61</v>
      </c>
      <c r="G39" s="49"/>
      <c r="H39" s="263"/>
      <c r="I39" s="50">
        <v>4</v>
      </c>
      <c r="J39" s="51">
        <v>85</v>
      </c>
      <c r="K39" s="353">
        <f t="shared" si="18"/>
        <v>340</v>
      </c>
      <c r="L39" s="141">
        <v>4</v>
      </c>
      <c r="M39" s="52">
        <v>1</v>
      </c>
      <c r="N39" s="50">
        <v>250</v>
      </c>
      <c r="O39" s="53">
        <f t="shared" si="19"/>
        <v>1000</v>
      </c>
      <c r="P39" s="264"/>
      <c r="Q39" s="264"/>
      <c r="R39" s="264"/>
      <c r="S39" s="264"/>
    </row>
    <row r="40" spans="1:19" s="54" customFormat="1" ht="18" customHeight="1">
      <c r="A40" s="46" t="s">
        <v>214</v>
      </c>
      <c r="B40" s="47" t="s">
        <v>279</v>
      </c>
      <c r="C40" s="194" t="s">
        <v>420</v>
      </c>
      <c r="D40" s="165" t="s">
        <v>58</v>
      </c>
      <c r="E40" s="48">
        <v>2</v>
      </c>
      <c r="F40" s="70" t="s">
        <v>61</v>
      </c>
      <c r="G40" s="49"/>
      <c r="H40" s="263"/>
      <c r="I40" s="50">
        <v>4</v>
      </c>
      <c r="J40" s="51">
        <v>85</v>
      </c>
      <c r="K40" s="353">
        <f t="shared" si="3"/>
        <v>0</v>
      </c>
      <c r="L40" s="141">
        <v>0</v>
      </c>
      <c r="M40" s="52">
        <v>1</v>
      </c>
      <c r="N40" s="50">
        <v>0</v>
      </c>
      <c r="O40" s="53">
        <f t="shared" si="0"/>
        <v>0</v>
      </c>
      <c r="P40" s="264"/>
      <c r="Q40" s="76"/>
      <c r="R40" s="264"/>
      <c r="S40" s="264"/>
    </row>
    <row r="41" spans="1:19" s="54" customFormat="1" ht="18" customHeight="1">
      <c r="A41" s="46" t="s">
        <v>214</v>
      </c>
      <c r="B41" s="47"/>
      <c r="C41" s="194" t="s">
        <v>274</v>
      </c>
      <c r="D41" s="165" t="s">
        <v>58</v>
      </c>
      <c r="E41" s="48">
        <v>1</v>
      </c>
      <c r="F41" s="70" t="s">
        <v>98</v>
      </c>
      <c r="G41" s="49"/>
      <c r="H41" s="263"/>
      <c r="I41" s="50">
        <v>8</v>
      </c>
      <c r="J41" s="51">
        <v>47</v>
      </c>
      <c r="K41" s="353">
        <f t="shared" si="3"/>
        <v>842.24</v>
      </c>
      <c r="L41" s="141">
        <v>8</v>
      </c>
      <c r="M41" s="52">
        <v>1</v>
      </c>
      <c r="N41" s="50">
        <v>280</v>
      </c>
      <c r="O41" s="53">
        <f t="shared" si="0"/>
        <v>2240</v>
      </c>
      <c r="P41" s="264"/>
      <c r="Q41" s="264"/>
      <c r="R41" s="264"/>
      <c r="S41" s="264"/>
    </row>
    <row r="42" spans="1:19" s="54" customFormat="1" ht="18" customHeight="1">
      <c r="A42" s="46" t="s">
        <v>214</v>
      </c>
      <c r="B42" s="47">
        <v>1</v>
      </c>
      <c r="C42" s="194" t="s">
        <v>417</v>
      </c>
      <c r="D42" s="165" t="s">
        <v>62</v>
      </c>
      <c r="E42" s="48">
        <v>2</v>
      </c>
      <c r="F42" s="70" t="s">
        <v>99</v>
      </c>
      <c r="G42" s="49"/>
      <c r="H42" s="263"/>
      <c r="I42" s="50">
        <v>3</v>
      </c>
      <c r="J42" s="51">
        <v>49</v>
      </c>
      <c r="K42" s="353">
        <f t="shared" ref="K42" si="20">J42*I42*O42/1000</f>
        <v>329.28</v>
      </c>
      <c r="L42" s="141">
        <v>8</v>
      </c>
      <c r="M42" s="52">
        <v>1</v>
      </c>
      <c r="N42" s="50">
        <v>280</v>
      </c>
      <c r="O42" s="53">
        <f t="shared" ref="O42" si="21">L42*N42*M42</f>
        <v>2240</v>
      </c>
      <c r="P42" s="264"/>
      <c r="Q42" s="264"/>
      <c r="R42" s="264"/>
      <c r="S42" s="264"/>
    </row>
    <row r="43" spans="1:19" s="54" customFormat="1" ht="18" customHeight="1">
      <c r="A43" s="46" t="s">
        <v>214</v>
      </c>
      <c r="B43" s="47">
        <v>2</v>
      </c>
      <c r="C43" s="194" t="s">
        <v>415</v>
      </c>
      <c r="D43" s="165" t="s">
        <v>62</v>
      </c>
      <c r="E43" s="48">
        <v>2</v>
      </c>
      <c r="F43" s="70" t="s">
        <v>99</v>
      </c>
      <c r="G43" s="49"/>
      <c r="H43" s="263"/>
      <c r="I43" s="50">
        <v>2</v>
      </c>
      <c r="J43" s="51">
        <v>49</v>
      </c>
      <c r="K43" s="353">
        <f t="shared" si="3"/>
        <v>54.88</v>
      </c>
      <c r="L43" s="141">
        <v>2</v>
      </c>
      <c r="M43" s="52">
        <v>1</v>
      </c>
      <c r="N43" s="50">
        <v>280</v>
      </c>
      <c r="O43" s="53">
        <f t="shared" si="0"/>
        <v>560</v>
      </c>
      <c r="P43" s="264"/>
      <c r="Q43" s="264"/>
      <c r="R43" s="264"/>
      <c r="S43" s="264"/>
    </row>
    <row r="44" spans="1:19" s="54" customFormat="1" ht="18" customHeight="1">
      <c r="A44" s="46" t="s">
        <v>214</v>
      </c>
      <c r="B44" s="47">
        <v>1</v>
      </c>
      <c r="C44" s="194" t="s">
        <v>417</v>
      </c>
      <c r="D44" s="165" t="s">
        <v>58</v>
      </c>
      <c r="E44" s="48">
        <v>2</v>
      </c>
      <c r="F44" s="70" t="s">
        <v>99</v>
      </c>
      <c r="G44" s="49"/>
      <c r="H44" s="263"/>
      <c r="I44" s="50">
        <v>1</v>
      </c>
      <c r="J44" s="51">
        <v>90</v>
      </c>
      <c r="K44" s="353">
        <f t="shared" ref="K44" si="22">J44*I44*O44/1000</f>
        <v>201.6</v>
      </c>
      <c r="L44" s="141">
        <v>8</v>
      </c>
      <c r="M44" s="52">
        <v>1</v>
      </c>
      <c r="N44" s="50">
        <v>280</v>
      </c>
      <c r="O44" s="53">
        <f t="shared" ref="O44" si="23">L44*N44*M44</f>
        <v>2240</v>
      </c>
      <c r="P44" s="264"/>
      <c r="Q44" s="264"/>
      <c r="R44" s="264"/>
      <c r="S44" s="264"/>
    </row>
    <row r="45" spans="1:19" s="54" customFormat="1" ht="18" customHeight="1">
      <c r="A45" s="46" t="s">
        <v>214</v>
      </c>
      <c r="B45" s="47">
        <v>1</v>
      </c>
      <c r="C45" s="194" t="s">
        <v>418</v>
      </c>
      <c r="D45" s="165" t="s">
        <v>58</v>
      </c>
      <c r="E45" s="48">
        <v>2</v>
      </c>
      <c r="F45" s="70" t="s">
        <v>99</v>
      </c>
      <c r="G45" s="49"/>
      <c r="H45" s="263"/>
      <c r="I45" s="50">
        <v>2</v>
      </c>
      <c r="J45" s="51">
        <v>90</v>
      </c>
      <c r="K45" s="353">
        <f t="shared" si="3"/>
        <v>163.08000000000001</v>
      </c>
      <c r="L45" s="141">
        <v>3</v>
      </c>
      <c r="M45" s="52">
        <v>1</v>
      </c>
      <c r="N45" s="50">
        <v>302</v>
      </c>
      <c r="O45" s="53">
        <f t="shared" si="0"/>
        <v>906</v>
      </c>
      <c r="P45" s="264"/>
      <c r="Q45" s="264"/>
      <c r="R45" s="264"/>
      <c r="S45" s="264"/>
    </row>
    <row r="46" spans="1:19" s="54" customFormat="1" ht="18" customHeight="1">
      <c r="A46" s="46" t="s">
        <v>214</v>
      </c>
      <c r="B46" s="47">
        <v>1</v>
      </c>
      <c r="C46" s="194" t="s">
        <v>421</v>
      </c>
      <c r="D46" s="165" t="s">
        <v>58</v>
      </c>
      <c r="E46" s="48">
        <v>1</v>
      </c>
      <c r="F46" s="70" t="s">
        <v>59</v>
      </c>
      <c r="G46" s="49"/>
      <c r="H46" s="263"/>
      <c r="I46" s="50">
        <v>10</v>
      </c>
      <c r="J46" s="51">
        <v>47</v>
      </c>
      <c r="K46" s="353">
        <f t="shared" si="3"/>
        <v>1052.8</v>
      </c>
      <c r="L46" s="141">
        <v>8</v>
      </c>
      <c r="M46" s="52">
        <v>1</v>
      </c>
      <c r="N46" s="50">
        <v>280</v>
      </c>
      <c r="O46" s="53">
        <f t="shared" si="0"/>
        <v>2240</v>
      </c>
      <c r="P46" s="264"/>
      <c r="Q46" s="264"/>
      <c r="R46" s="264"/>
      <c r="S46" s="264"/>
    </row>
    <row r="47" spans="1:19" s="54" customFormat="1" ht="18" customHeight="1">
      <c r="A47" s="46" t="s">
        <v>214</v>
      </c>
      <c r="B47" s="47">
        <v>1</v>
      </c>
      <c r="C47" s="194" t="s">
        <v>418</v>
      </c>
      <c r="D47" s="165" t="s">
        <v>62</v>
      </c>
      <c r="E47" s="48">
        <v>1</v>
      </c>
      <c r="F47" s="70" t="s">
        <v>70</v>
      </c>
      <c r="G47" s="49"/>
      <c r="H47" s="263"/>
      <c r="I47" s="50">
        <v>1</v>
      </c>
      <c r="J47" s="51">
        <v>21</v>
      </c>
      <c r="K47" s="353">
        <f t="shared" si="3"/>
        <v>19.026</v>
      </c>
      <c r="L47" s="141">
        <v>3</v>
      </c>
      <c r="M47" s="52">
        <v>1</v>
      </c>
      <c r="N47" s="50">
        <v>302</v>
      </c>
      <c r="O47" s="53">
        <f t="shared" si="0"/>
        <v>906</v>
      </c>
      <c r="P47" s="264"/>
      <c r="Q47" s="264"/>
      <c r="R47" s="264"/>
      <c r="S47" s="264"/>
    </row>
    <row r="48" spans="1:19" s="54" customFormat="1" ht="18" customHeight="1">
      <c r="A48" s="46" t="s">
        <v>214</v>
      </c>
      <c r="B48" s="47">
        <v>1</v>
      </c>
      <c r="C48" s="194" t="s">
        <v>417</v>
      </c>
      <c r="D48" s="165" t="s">
        <v>100</v>
      </c>
      <c r="E48" s="48">
        <v>1</v>
      </c>
      <c r="F48" s="70" t="s">
        <v>101</v>
      </c>
      <c r="G48" s="49"/>
      <c r="H48" s="263"/>
      <c r="I48" s="50">
        <v>6</v>
      </c>
      <c r="J48" s="51">
        <v>15</v>
      </c>
      <c r="K48" s="353">
        <f t="shared" ref="K48" si="24">J48*I48*O48/1000</f>
        <v>201.6</v>
      </c>
      <c r="L48" s="141">
        <v>8</v>
      </c>
      <c r="M48" s="52">
        <v>1</v>
      </c>
      <c r="N48" s="50">
        <v>280</v>
      </c>
      <c r="O48" s="53">
        <f t="shared" ref="O48" si="25">L48*N48*M48</f>
        <v>2240</v>
      </c>
      <c r="P48" s="264"/>
      <c r="Q48" s="264"/>
      <c r="R48" s="264"/>
      <c r="S48" s="264"/>
    </row>
    <row r="49" spans="1:19" s="54" customFormat="1" ht="18" customHeight="1">
      <c r="A49" s="46" t="s">
        <v>214</v>
      </c>
      <c r="B49" s="47">
        <v>2</v>
      </c>
      <c r="C49" s="194" t="s">
        <v>415</v>
      </c>
      <c r="D49" s="165" t="s">
        <v>100</v>
      </c>
      <c r="E49" s="48">
        <v>1</v>
      </c>
      <c r="F49" s="70" t="s">
        <v>101</v>
      </c>
      <c r="G49" s="49"/>
      <c r="H49" s="263"/>
      <c r="I49" s="50">
        <v>4</v>
      </c>
      <c r="J49" s="51">
        <v>15</v>
      </c>
      <c r="K49" s="353">
        <f t="shared" si="3"/>
        <v>16.8</v>
      </c>
      <c r="L49" s="141">
        <v>1</v>
      </c>
      <c r="M49" s="52">
        <v>1</v>
      </c>
      <c r="N49" s="50">
        <v>280</v>
      </c>
      <c r="O49" s="53">
        <f t="shared" si="0"/>
        <v>280</v>
      </c>
      <c r="P49" s="264"/>
      <c r="Q49" s="264"/>
      <c r="R49" s="264"/>
      <c r="S49" s="264"/>
    </row>
    <row r="50" spans="1:19" s="54" customFormat="1" ht="18" customHeight="1">
      <c r="A50" s="46" t="s">
        <v>214</v>
      </c>
      <c r="B50" s="47">
        <v>1</v>
      </c>
      <c r="C50" s="194" t="s">
        <v>413</v>
      </c>
      <c r="D50" s="165" t="s">
        <v>94</v>
      </c>
      <c r="E50" s="48">
        <v>4</v>
      </c>
      <c r="F50" s="70" t="s">
        <v>90</v>
      </c>
      <c r="G50" s="49"/>
      <c r="H50" s="263"/>
      <c r="I50" s="50">
        <v>20</v>
      </c>
      <c r="J50" s="51">
        <v>214</v>
      </c>
      <c r="K50" s="353">
        <f t="shared" si="3"/>
        <v>21.4</v>
      </c>
      <c r="L50" s="141">
        <v>1</v>
      </c>
      <c r="M50" s="52">
        <v>1</v>
      </c>
      <c r="N50" s="50">
        <v>5</v>
      </c>
      <c r="O50" s="53">
        <f t="shared" si="0"/>
        <v>5</v>
      </c>
      <c r="P50" s="264"/>
      <c r="Q50" s="264"/>
      <c r="R50" s="264"/>
      <c r="S50" s="264"/>
    </row>
    <row r="51" spans="1:19" s="54" customFormat="1" ht="18" customHeight="1">
      <c r="A51" s="46" t="s">
        <v>214</v>
      </c>
      <c r="B51" s="47">
        <v>1</v>
      </c>
      <c r="C51" s="194" t="s">
        <v>409</v>
      </c>
      <c r="D51" s="165" t="s">
        <v>75</v>
      </c>
      <c r="E51" s="48">
        <v>1</v>
      </c>
      <c r="F51" s="70" t="s">
        <v>102</v>
      </c>
      <c r="G51" s="49"/>
      <c r="H51" s="263"/>
      <c r="I51" s="50">
        <v>12</v>
      </c>
      <c r="J51" s="51">
        <v>415</v>
      </c>
      <c r="K51" s="353">
        <f t="shared" si="3"/>
        <v>12549.6</v>
      </c>
      <c r="L51" s="141">
        <v>9</v>
      </c>
      <c r="M51" s="52">
        <v>1</v>
      </c>
      <c r="N51" s="50">
        <v>280</v>
      </c>
      <c r="O51" s="53">
        <f t="shared" si="0"/>
        <v>2520</v>
      </c>
      <c r="P51" s="264"/>
      <c r="Q51" s="264"/>
      <c r="R51" s="264"/>
      <c r="S51" s="264"/>
    </row>
    <row r="52" spans="1:19" s="54" customFormat="1" ht="18" customHeight="1">
      <c r="A52" s="46" t="s">
        <v>214</v>
      </c>
      <c r="B52" s="47">
        <v>1</v>
      </c>
      <c r="C52" s="194" t="s">
        <v>413</v>
      </c>
      <c r="D52" s="165" t="s">
        <v>103</v>
      </c>
      <c r="E52" s="48">
        <v>1</v>
      </c>
      <c r="F52" s="70" t="s">
        <v>104</v>
      </c>
      <c r="G52" s="49"/>
      <c r="H52" s="263"/>
      <c r="I52" s="50">
        <v>30</v>
      </c>
      <c r="J52" s="51">
        <v>21.5</v>
      </c>
      <c r="K52" s="353">
        <f t="shared" si="3"/>
        <v>3.2250000000000001</v>
      </c>
      <c r="L52" s="141">
        <v>1</v>
      </c>
      <c r="M52" s="52">
        <v>1</v>
      </c>
      <c r="N52" s="50">
        <v>5</v>
      </c>
      <c r="O52" s="53">
        <f t="shared" si="0"/>
        <v>5</v>
      </c>
      <c r="P52" s="264"/>
      <c r="Q52" s="264"/>
      <c r="R52" s="264"/>
      <c r="S52" s="264"/>
    </row>
    <row r="53" spans="1:19" s="54" customFormat="1" ht="18" customHeight="1">
      <c r="A53" s="46" t="s">
        <v>214</v>
      </c>
      <c r="B53" s="47">
        <v>1</v>
      </c>
      <c r="C53" s="194" t="s">
        <v>421</v>
      </c>
      <c r="D53" s="165" t="s">
        <v>103</v>
      </c>
      <c r="E53" s="48">
        <v>1</v>
      </c>
      <c r="F53" s="70" t="s">
        <v>104</v>
      </c>
      <c r="G53" s="49"/>
      <c r="H53" s="263"/>
      <c r="I53" s="50">
        <v>10</v>
      </c>
      <c r="J53" s="51">
        <v>21.5</v>
      </c>
      <c r="K53" s="353">
        <f t="shared" ref="K53:K56" si="26">J53*I53*O53/1000</f>
        <v>481.6</v>
      </c>
      <c r="L53" s="141">
        <v>8</v>
      </c>
      <c r="M53" s="52">
        <v>1</v>
      </c>
      <c r="N53" s="50">
        <v>280</v>
      </c>
      <c r="O53" s="53">
        <f t="shared" ref="O53:O56" si="27">L53*N53*M53</f>
        <v>2240</v>
      </c>
      <c r="P53" s="264"/>
      <c r="Q53" s="264"/>
      <c r="R53" s="264"/>
      <c r="S53" s="264"/>
    </row>
    <row r="54" spans="1:19" s="54" customFormat="1" ht="18" customHeight="1">
      <c r="A54" s="46" t="s">
        <v>214</v>
      </c>
      <c r="B54" s="47">
        <v>1</v>
      </c>
      <c r="C54" s="194" t="s">
        <v>422</v>
      </c>
      <c r="D54" s="165" t="s">
        <v>105</v>
      </c>
      <c r="E54" s="48">
        <v>1</v>
      </c>
      <c r="F54" s="70" t="s">
        <v>104</v>
      </c>
      <c r="G54" s="49"/>
      <c r="H54" s="263"/>
      <c r="I54" s="50">
        <v>11</v>
      </c>
      <c r="J54" s="51">
        <v>32</v>
      </c>
      <c r="K54" s="353">
        <f t="shared" ref="K54:K55" si="28">J54*I54*O54/1000</f>
        <v>788.48</v>
      </c>
      <c r="L54" s="141">
        <v>8</v>
      </c>
      <c r="M54" s="52">
        <v>1</v>
      </c>
      <c r="N54" s="50">
        <v>280</v>
      </c>
      <c r="O54" s="53">
        <f t="shared" ref="O54:O55" si="29">L54*N54*M54</f>
        <v>2240</v>
      </c>
      <c r="P54" s="264"/>
      <c r="Q54" s="264"/>
      <c r="R54" s="264"/>
      <c r="S54" s="264"/>
    </row>
    <row r="55" spans="1:19" s="54" customFormat="1" ht="18" customHeight="1">
      <c r="A55" s="46" t="s">
        <v>214</v>
      </c>
      <c r="B55" s="47">
        <v>1</v>
      </c>
      <c r="C55" s="194" t="s">
        <v>423</v>
      </c>
      <c r="D55" s="165" t="s">
        <v>105</v>
      </c>
      <c r="E55" s="48">
        <v>1</v>
      </c>
      <c r="F55" s="70" t="s">
        <v>104</v>
      </c>
      <c r="G55" s="49"/>
      <c r="H55" s="263"/>
      <c r="I55" s="50">
        <v>13</v>
      </c>
      <c r="J55" s="51">
        <v>32</v>
      </c>
      <c r="K55" s="353">
        <f t="shared" si="28"/>
        <v>1048.32</v>
      </c>
      <c r="L55" s="141">
        <v>9</v>
      </c>
      <c r="M55" s="52">
        <v>1</v>
      </c>
      <c r="N55" s="50">
        <v>280</v>
      </c>
      <c r="O55" s="53">
        <f t="shared" si="29"/>
        <v>2520</v>
      </c>
      <c r="P55" s="264"/>
      <c r="Q55" s="264"/>
      <c r="R55" s="264"/>
      <c r="S55" s="264"/>
    </row>
    <row r="56" spans="1:19" s="54" customFormat="1" ht="18" customHeight="1">
      <c r="A56" s="46" t="s">
        <v>214</v>
      </c>
      <c r="B56" s="47">
        <v>1</v>
      </c>
      <c r="C56" s="194" t="s">
        <v>421</v>
      </c>
      <c r="D56" s="165" t="s">
        <v>105</v>
      </c>
      <c r="E56" s="48">
        <v>1</v>
      </c>
      <c r="F56" s="70" t="s">
        <v>104</v>
      </c>
      <c r="G56" s="49"/>
      <c r="H56" s="263"/>
      <c r="I56" s="50">
        <v>7</v>
      </c>
      <c r="J56" s="51">
        <v>32</v>
      </c>
      <c r="K56" s="353">
        <f t="shared" si="26"/>
        <v>501.76</v>
      </c>
      <c r="L56" s="141">
        <v>8</v>
      </c>
      <c r="M56" s="52">
        <v>1</v>
      </c>
      <c r="N56" s="50">
        <v>280</v>
      </c>
      <c r="O56" s="53">
        <f t="shared" si="27"/>
        <v>2240</v>
      </c>
      <c r="P56" s="264"/>
      <c r="Q56" s="264"/>
      <c r="R56" s="264"/>
      <c r="S56" s="264"/>
    </row>
    <row r="57" spans="1:19" s="54" customFormat="1" ht="18" customHeight="1">
      <c r="A57" s="46" t="s">
        <v>214</v>
      </c>
      <c r="B57" s="47">
        <v>1</v>
      </c>
      <c r="C57" s="194" t="s">
        <v>416</v>
      </c>
      <c r="D57" s="165" t="s">
        <v>105</v>
      </c>
      <c r="E57" s="48">
        <v>1</v>
      </c>
      <c r="F57" s="70" t="s">
        <v>104</v>
      </c>
      <c r="G57" s="49"/>
      <c r="H57" s="263"/>
      <c r="I57" s="50">
        <v>2</v>
      </c>
      <c r="J57" s="51">
        <v>32</v>
      </c>
      <c r="K57" s="353">
        <f t="shared" ref="K57:K58" si="30">J57*I57*O57/1000</f>
        <v>154.624</v>
      </c>
      <c r="L57" s="141">
        <v>8</v>
      </c>
      <c r="M57" s="52">
        <v>1</v>
      </c>
      <c r="N57" s="50">
        <v>302</v>
      </c>
      <c r="O57" s="53">
        <f t="shared" ref="O57:O58" si="31">L57*N57*M57</f>
        <v>2416</v>
      </c>
      <c r="P57" s="264"/>
      <c r="Q57" s="264"/>
      <c r="R57" s="264"/>
      <c r="S57" s="264"/>
    </row>
    <row r="58" spans="1:19" s="54" customFormat="1" ht="18" customHeight="1">
      <c r="A58" s="46" t="s">
        <v>214</v>
      </c>
      <c r="B58" s="47">
        <v>1</v>
      </c>
      <c r="C58" s="194" t="s">
        <v>424</v>
      </c>
      <c r="D58" s="165" t="s">
        <v>105</v>
      </c>
      <c r="E58" s="48">
        <v>1</v>
      </c>
      <c r="F58" s="70" t="s">
        <v>104</v>
      </c>
      <c r="G58" s="49"/>
      <c r="H58" s="263"/>
      <c r="I58" s="50">
        <v>4</v>
      </c>
      <c r="J58" s="51">
        <v>32</v>
      </c>
      <c r="K58" s="353">
        <f t="shared" si="30"/>
        <v>322.56</v>
      </c>
      <c r="L58" s="141">
        <v>9</v>
      </c>
      <c r="M58" s="52">
        <v>1</v>
      </c>
      <c r="N58" s="50">
        <v>280</v>
      </c>
      <c r="O58" s="53">
        <f t="shared" si="31"/>
        <v>2520</v>
      </c>
      <c r="P58" s="264"/>
      <c r="Q58" s="264"/>
      <c r="R58" s="264"/>
      <c r="S58" s="264"/>
    </row>
    <row r="59" spans="1:19" s="54" customFormat="1" ht="18" customHeight="1">
      <c r="A59" s="46" t="s">
        <v>214</v>
      </c>
      <c r="B59" s="47">
        <v>1</v>
      </c>
      <c r="C59" s="194" t="s">
        <v>424</v>
      </c>
      <c r="D59" s="165" t="s">
        <v>106</v>
      </c>
      <c r="E59" s="48">
        <v>1</v>
      </c>
      <c r="F59" s="70" t="s">
        <v>107</v>
      </c>
      <c r="G59" s="49"/>
      <c r="H59" s="263"/>
      <c r="I59" s="50">
        <v>12</v>
      </c>
      <c r="J59" s="51">
        <v>32</v>
      </c>
      <c r="K59" s="353">
        <f t="shared" si="3"/>
        <v>967.68</v>
      </c>
      <c r="L59" s="141">
        <v>9</v>
      </c>
      <c r="M59" s="52">
        <v>1</v>
      </c>
      <c r="N59" s="50">
        <v>280</v>
      </c>
      <c r="O59" s="53">
        <f t="shared" si="0"/>
        <v>2520</v>
      </c>
      <c r="P59" s="264"/>
      <c r="Q59" s="264"/>
      <c r="R59" s="264"/>
      <c r="S59" s="264"/>
    </row>
    <row r="60" spans="1:19" s="54" customFormat="1" ht="18" customHeight="1">
      <c r="A60" s="46" t="s">
        <v>214</v>
      </c>
      <c r="B60" s="47">
        <v>1</v>
      </c>
      <c r="C60" s="194" t="s">
        <v>410</v>
      </c>
      <c r="D60" s="165" t="s">
        <v>82</v>
      </c>
      <c r="E60" s="48">
        <v>1</v>
      </c>
      <c r="F60" s="70" t="s">
        <v>104</v>
      </c>
      <c r="G60" s="49"/>
      <c r="H60" s="263"/>
      <c r="I60" s="50">
        <v>1</v>
      </c>
      <c r="J60" s="51">
        <v>54</v>
      </c>
      <c r="K60" s="353">
        <f t="shared" ref="K60" si="32">J60*I60*O60/1000</f>
        <v>21.6</v>
      </c>
      <c r="L60" s="141">
        <v>4</v>
      </c>
      <c r="M60" s="52">
        <v>1</v>
      </c>
      <c r="N60" s="50">
        <v>100</v>
      </c>
      <c r="O60" s="53">
        <f t="shared" ref="O60" si="33">L60*N60*M60</f>
        <v>400</v>
      </c>
      <c r="P60" s="264"/>
      <c r="Q60" s="264"/>
      <c r="R60" s="264"/>
      <c r="S60" s="264"/>
    </row>
    <row r="61" spans="1:19" s="54" customFormat="1" ht="18" customHeight="1">
      <c r="A61" s="46" t="s">
        <v>214</v>
      </c>
      <c r="B61" s="47">
        <v>1</v>
      </c>
      <c r="C61" s="194" t="s">
        <v>414</v>
      </c>
      <c r="D61" s="165" t="s">
        <v>82</v>
      </c>
      <c r="E61" s="48">
        <v>1</v>
      </c>
      <c r="F61" s="70" t="s">
        <v>104</v>
      </c>
      <c r="G61" s="49"/>
      <c r="H61" s="263"/>
      <c r="I61" s="50">
        <v>1</v>
      </c>
      <c r="J61" s="51">
        <v>54</v>
      </c>
      <c r="K61" s="353">
        <f t="shared" si="3"/>
        <v>54</v>
      </c>
      <c r="L61" s="141">
        <v>4</v>
      </c>
      <c r="M61" s="52">
        <v>1</v>
      </c>
      <c r="N61" s="50">
        <v>250</v>
      </c>
      <c r="O61" s="53">
        <f t="shared" si="0"/>
        <v>1000</v>
      </c>
      <c r="P61" s="264"/>
      <c r="Q61" s="264"/>
      <c r="R61" s="264"/>
      <c r="S61" s="264"/>
    </row>
    <row r="62" spans="1:19" s="54" customFormat="1" ht="18" customHeight="1">
      <c r="A62" s="46" t="s">
        <v>214</v>
      </c>
      <c r="B62" s="47">
        <v>1</v>
      </c>
      <c r="C62" s="194" t="s">
        <v>414</v>
      </c>
      <c r="D62" s="165" t="s">
        <v>85</v>
      </c>
      <c r="E62" s="48">
        <v>1</v>
      </c>
      <c r="F62" s="70" t="s">
        <v>104</v>
      </c>
      <c r="G62" s="49"/>
      <c r="H62" s="263"/>
      <c r="I62" s="50">
        <v>38</v>
      </c>
      <c r="J62" s="51">
        <v>90</v>
      </c>
      <c r="K62" s="353">
        <f t="shared" si="3"/>
        <v>3420</v>
      </c>
      <c r="L62" s="141">
        <v>4</v>
      </c>
      <c r="M62" s="52">
        <v>1</v>
      </c>
      <c r="N62" s="50">
        <v>250</v>
      </c>
      <c r="O62" s="53">
        <f t="shared" si="0"/>
        <v>1000</v>
      </c>
      <c r="P62" s="264"/>
      <c r="Q62" s="264"/>
      <c r="R62" s="264"/>
      <c r="S62" s="264"/>
    </row>
    <row r="63" spans="1:19" s="54" customFormat="1" ht="18" customHeight="1">
      <c r="A63" s="46" t="s">
        <v>214</v>
      </c>
      <c r="B63" s="47">
        <v>1</v>
      </c>
      <c r="C63" s="194" t="s">
        <v>425</v>
      </c>
      <c r="D63" s="165" t="s">
        <v>103</v>
      </c>
      <c r="E63" s="48">
        <v>1</v>
      </c>
      <c r="F63" s="70" t="s">
        <v>108</v>
      </c>
      <c r="G63" s="49"/>
      <c r="H63" s="263"/>
      <c r="I63" s="50">
        <v>24</v>
      </c>
      <c r="J63" s="51">
        <v>21.5</v>
      </c>
      <c r="K63" s="353">
        <f t="shared" si="3"/>
        <v>1155.8399999999999</v>
      </c>
      <c r="L63" s="141">
        <v>8</v>
      </c>
      <c r="M63" s="52">
        <v>1</v>
      </c>
      <c r="N63" s="50">
        <v>280</v>
      </c>
      <c r="O63" s="53">
        <f t="shared" si="0"/>
        <v>2240</v>
      </c>
      <c r="P63" s="264"/>
      <c r="Q63" s="264"/>
      <c r="R63" s="264"/>
      <c r="S63" s="264"/>
    </row>
    <row r="64" spans="1:19" s="54" customFormat="1" ht="18" customHeight="1">
      <c r="A64" s="46" t="s">
        <v>214</v>
      </c>
      <c r="B64" s="47">
        <v>1</v>
      </c>
      <c r="C64" s="194" t="s">
        <v>413</v>
      </c>
      <c r="D64" s="165" t="s">
        <v>109</v>
      </c>
      <c r="E64" s="48">
        <v>1</v>
      </c>
      <c r="F64" s="70" t="s">
        <v>110</v>
      </c>
      <c r="G64" s="49"/>
      <c r="H64" s="263"/>
      <c r="I64" s="50">
        <v>4</v>
      </c>
      <c r="J64" s="51">
        <v>85</v>
      </c>
      <c r="K64" s="353">
        <f t="shared" ref="K64" si="34">J64*I64*O64/1000</f>
        <v>1.7</v>
      </c>
      <c r="L64" s="141">
        <v>1</v>
      </c>
      <c r="M64" s="52">
        <v>1</v>
      </c>
      <c r="N64" s="50">
        <v>5</v>
      </c>
      <c r="O64" s="53">
        <f t="shared" ref="O64" si="35">L64*N64*M64</f>
        <v>5</v>
      </c>
      <c r="P64" s="264"/>
      <c r="Q64" s="264"/>
      <c r="R64" s="264"/>
      <c r="S64" s="264"/>
    </row>
    <row r="65" spans="1:19" s="54" customFormat="1" ht="18" customHeight="1">
      <c r="A65" s="46" t="s">
        <v>214</v>
      </c>
      <c r="B65" s="47">
        <v>1</v>
      </c>
      <c r="C65" s="194" t="s">
        <v>424</v>
      </c>
      <c r="D65" s="165" t="s">
        <v>109</v>
      </c>
      <c r="E65" s="48">
        <v>1</v>
      </c>
      <c r="F65" s="70" t="s">
        <v>110</v>
      </c>
      <c r="G65" s="49"/>
      <c r="H65" s="263"/>
      <c r="I65" s="50">
        <v>3</v>
      </c>
      <c r="J65" s="51">
        <v>85</v>
      </c>
      <c r="K65" s="353">
        <f t="shared" si="3"/>
        <v>642.6</v>
      </c>
      <c r="L65" s="141">
        <v>9</v>
      </c>
      <c r="M65" s="52">
        <v>1</v>
      </c>
      <c r="N65" s="50">
        <v>280</v>
      </c>
      <c r="O65" s="53">
        <f t="shared" si="0"/>
        <v>2520</v>
      </c>
      <c r="P65" s="264"/>
      <c r="Q65" s="264"/>
      <c r="R65" s="264"/>
      <c r="S65" s="264"/>
    </row>
    <row r="66" spans="1:19" s="54" customFormat="1" ht="18" customHeight="1">
      <c r="A66" s="46" t="s">
        <v>214</v>
      </c>
      <c r="B66" s="47">
        <v>1</v>
      </c>
      <c r="C66" s="194" t="s">
        <v>424</v>
      </c>
      <c r="D66" s="165" t="s">
        <v>109</v>
      </c>
      <c r="E66" s="48">
        <v>1</v>
      </c>
      <c r="F66" s="70" t="s">
        <v>111</v>
      </c>
      <c r="G66" s="49"/>
      <c r="H66" s="263"/>
      <c r="I66" s="50">
        <v>30</v>
      </c>
      <c r="J66" s="51">
        <v>85</v>
      </c>
      <c r="K66" s="353">
        <f t="shared" si="3"/>
        <v>6426</v>
      </c>
      <c r="L66" s="141">
        <v>9</v>
      </c>
      <c r="M66" s="52">
        <v>1</v>
      </c>
      <c r="N66" s="50">
        <v>280</v>
      </c>
      <c r="O66" s="53">
        <f t="shared" si="0"/>
        <v>2520</v>
      </c>
      <c r="P66" s="264"/>
      <c r="Q66" s="264"/>
      <c r="R66" s="264"/>
      <c r="S66" s="264"/>
    </row>
    <row r="67" spans="1:19" s="54" customFormat="1" ht="18" customHeight="1">
      <c r="A67" s="46" t="s">
        <v>214</v>
      </c>
      <c r="B67" s="47">
        <v>1</v>
      </c>
      <c r="C67" s="194" t="s">
        <v>424</v>
      </c>
      <c r="D67" s="165" t="s">
        <v>109</v>
      </c>
      <c r="E67" s="48">
        <v>1</v>
      </c>
      <c r="F67" s="70" t="s">
        <v>111</v>
      </c>
      <c r="G67" s="49"/>
      <c r="H67" s="263"/>
      <c r="I67" s="50">
        <v>4</v>
      </c>
      <c r="J67" s="51">
        <v>85</v>
      </c>
      <c r="K67" s="353">
        <f t="shared" si="3"/>
        <v>856.8</v>
      </c>
      <c r="L67" s="141">
        <v>9</v>
      </c>
      <c r="M67" s="52">
        <v>1</v>
      </c>
      <c r="N67" s="50">
        <v>280</v>
      </c>
      <c r="O67" s="53">
        <f t="shared" si="0"/>
        <v>2520</v>
      </c>
      <c r="P67" s="264"/>
      <c r="Q67" s="264"/>
      <c r="R67" s="264"/>
      <c r="S67" s="264"/>
    </row>
    <row r="68" spans="1:19" s="54" customFormat="1" ht="18" customHeight="1">
      <c r="A68" s="46" t="s">
        <v>214</v>
      </c>
      <c r="B68" s="47">
        <v>1</v>
      </c>
      <c r="C68" s="194" t="s">
        <v>424</v>
      </c>
      <c r="D68" s="165" t="s">
        <v>112</v>
      </c>
      <c r="E68" s="48">
        <v>1</v>
      </c>
      <c r="F68" s="70" t="s">
        <v>113</v>
      </c>
      <c r="G68" s="49"/>
      <c r="H68" s="263"/>
      <c r="I68" s="50">
        <v>18</v>
      </c>
      <c r="J68" s="51">
        <v>260</v>
      </c>
      <c r="K68" s="353">
        <f t="shared" si="3"/>
        <v>11793.6</v>
      </c>
      <c r="L68" s="141">
        <v>9</v>
      </c>
      <c r="M68" s="52">
        <v>1</v>
      </c>
      <c r="N68" s="50">
        <v>280</v>
      </c>
      <c r="O68" s="53">
        <f t="shared" si="0"/>
        <v>2520</v>
      </c>
      <c r="P68" s="264"/>
      <c r="Q68" s="264"/>
      <c r="R68" s="264"/>
      <c r="S68" s="264"/>
    </row>
    <row r="69" spans="1:19" s="54" customFormat="1" ht="18" customHeight="1">
      <c r="A69" s="46" t="s">
        <v>214</v>
      </c>
      <c r="B69" s="47">
        <v>1</v>
      </c>
      <c r="C69" s="194" t="s">
        <v>424</v>
      </c>
      <c r="D69" s="165" t="s">
        <v>75</v>
      </c>
      <c r="E69" s="48">
        <v>1</v>
      </c>
      <c r="F69" s="70" t="s">
        <v>113</v>
      </c>
      <c r="G69" s="49"/>
      <c r="H69" s="263"/>
      <c r="I69" s="50">
        <v>10</v>
      </c>
      <c r="J69" s="51">
        <v>415</v>
      </c>
      <c r="K69" s="353">
        <f t="shared" si="3"/>
        <v>10458</v>
      </c>
      <c r="L69" s="141">
        <v>9</v>
      </c>
      <c r="M69" s="52">
        <v>1</v>
      </c>
      <c r="N69" s="50">
        <v>280</v>
      </c>
      <c r="O69" s="53">
        <f t="shared" si="0"/>
        <v>2520</v>
      </c>
      <c r="P69" s="264"/>
      <c r="Q69" s="264"/>
      <c r="R69" s="264"/>
      <c r="S69" s="264"/>
    </row>
    <row r="70" spans="1:19" s="54" customFormat="1" ht="18" customHeight="1">
      <c r="A70" s="46" t="s">
        <v>214</v>
      </c>
      <c r="B70" s="47">
        <v>1</v>
      </c>
      <c r="C70" s="194" t="s">
        <v>426</v>
      </c>
      <c r="D70" s="165" t="s">
        <v>114</v>
      </c>
      <c r="E70" s="48">
        <v>1</v>
      </c>
      <c r="F70" s="70" t="s">
        <v>115</v>
      </c>
      <c r="G70" s="49"/>
      <c r="H70" s="263"/>
      <c r="I70" s="50">
        <v>4</v>
      </c>
      <c r="J70" s="51">
        <v>54</v>
      </c>
      <c r="K70" s="353">
        <f t="shared" ref="K70:K71" si="36">J70*I70*O70/1000</f>
        <v>1.08</v>
      </c>
      <c r="L70" s="141">
        <v>1</v>
      </c>
      <c r="M70" s="52">
        <v>1</v>
      </c>
      <c r="N70" s="50">
        <v>5</v>
      </c>
      <c r="O70" s="53">
        <f t="shared" ref="O70:O71" si="37">L70*N70*M70</f>
        <v>5</v>
      </c>
      <c r="P70" s="264"/>
      <c r="Q70" s="264"/>
      <c r="R70" s="264"/>
      <c r="S70" s="264"/>
    </row>
    <row r="71" spans="1:19" s="54" customFormat="1" ht="18" customHeight="1">
      <c r="A71" s="46" t="s">
        <v>214</v>
      </c>
      <c r="B71" s="47">
        <v>1</v>
      </c>
      <c r="C71" s="194" t="s">
        <v>424</v>
      </c>
      <c r="D71" s="165" t="s">
        <v>114</v>
      </c>
      <c r="E71" s="48">
        <v>1</v>
      </c>
      <c r="F71" s="70" t="s">
        <v>115</v>
      </c>
      <c r="G71" s="49"/>
      <c r="H71" s="263"/>
      <c r="I71" s="50">
        <v>4</v>
      </c>
      <c r="J71" s="51">
        <v>54</v>
      </c>
      <c r="K71" s="353">
        <f t="shared" si="36"/>
        <v>544.32000000000005</v>
      </c>
      <c r="L71" s="141">
        <v>9</v>
      </c>
      <c r="M71" s="52">
        <v>1</v>
      </c>
      <c r="N71" s="50">
        <v>280</v>
      </c>
      <c r="O71" s="53">
        <f t="shared" si="37"/>
        <v>2520</v>
      </c>
      <c r="P71" s="264"/>
      <c r="Q71" s="264"/>
      <c r="R71" s="264"/>
      <c r="S71" s="264"/>
    </row>
    <row r="72" spans="1:19" s="54" customFormat="1" ht="18" customHeight="1">
      <c r="A72" s="46" t="s">
        <v>214</v>
      </c>
      <c r="B72" s="47">
        <v>1</v>
      </c>
      <c r="C72" s="194" t="s">
        <v>414</v>
      </c>
      <c r="D72" s="165" t="s">
        <v>114</v>
      </c>
      <c r="E72" s="48">
        <v>1</v>
      </c>
      <c r="F72" s="70" t="s">
        <v>115</v>
      </c>
      <c r="G72" s="49"/>
      <c r="H72" s="263"/>
      <c r="I72" s="50">
        <v>2</v>
      </c>
      <c r="J72" s="51">
        <v>54</v>
      </c>
      <c r="K72" s="353">
        <f t="shared" si="3"/>
        <v>108</v>
      </c>
      <c r="L72" s="141">
        <v>4</v>
      </c>
      <c r="M72" s="52">
        <v>1</v>
      </c>
      <c r="N72" s="50">
        <v>250</v>
      </c>
      <c r="O72" s="53">
        <f t="shared" si="0"/>
        <v>1000</v>
      </c>
      <c r="P72" s="264"/>
      <c r="Q72" s="264"/>
      <c r="R72" s="264"/>
      <c r="S72" s="264"/>
    </row>
    <row r="73" spans="1:19" s="54" customFormat="1" ht="18" customHeight="1">
      <c r="A73" s="46" t="s">
        <v>214</v>
      </c>
      <c r="B73" s="47">
        <v>1</v>
      </c>
      <c r="C73" s="194" t="s">
        <v>426</v>
      </c>
      <c r="D73" s="165" t="s">
        <v>114</v>
      </c>
      <c r="E73" s="48">
        <v>1</v>
      </c>
      <c r="F73" s="70" t="s">
        <v>115</v>
      </c>
      <c r="G73" s="49"/>
      <c r="H73" s="263"/>
      <c r="I73" s="50">
        <v>2</v>
      </c>
      <c r="J73" s="51">
        <v>54</v>
      </c>
      <c r="K73" s="353">
        <f t="shared" si="3"/>
        <v>0.54</v>
      </c>
      <c r="L73" s="141">
        <v>1</v>
      </c>
      <c r="M73" s="52">
        <v>1</v>
      </c>
      <c r="N73" s="50">
        <v>5</v>
      </c>
      <c r="O73" s="53">
        <f t="shared" si="0"/>
        <v>5</v>
      </c>
      <c r="P73" s="264"/>
      <c r="Q73" s="264"/>
      <c r="R73" s="264"/>
      <c r="S73" s="264"/>
    </row>
    <row r="74" spans="1:19" s="54" customFormat="1" ht="18" customHeight="1">
      <c r="A74" s="46" t="s">
        <v>214</v>
      </c>
      <c r="B74" s="47">
        <v>1</v>
      </c>
      <c r="C74" s="194" t="s">
        <v>424</v>
      </c>
      <c r="D74" s="165" t="s">
        <v>114</v>
      </c>
      <c r="E74" s="48">
        <v>1</v>
      </c>
      <c r="F74" s="70" t="s">
        <v>115</v>
      </c>
      <c r="G74" s="49"/>
      <c r="H74" s="263"/>
      <c r="I74" s="50">
        <v>28</v>
      </c>
      <c r="J74" s="51">
        <v>54</v>
      </c>
      <c r="K74" s="353">
        <f t="shared" ref="K74:K78" si="38">J74*I74*O74/1000</f>
        <v>3810.24</v>
      </c>
      <c r="L74" s="141">
        <v>9</v>
      </c>
      <c r="M74" s="52">
        <v>1</v>
      </c>
      <c r="N74" s="50">
        <v>280</v>
      </c>
      <c r="O74" s="53">
        <f t="shared" ref="O74:O78" si="39">L74*N74*M74</f>
        <v>2520</v>
      </c>
      <c r="P74" s="264"/>
      <c r="Q74" s="264"/>
      <c r="R74" s="264"/>
      <c r="S74" s="264"/>
    </row>
    <row r="75" spans="1:19" s="54" customFormat="1" ht="18" customHeight="1">
      <c r="A75" s="46" t="s">
        <v>214</v>
      </c>
      <c r="B75" s="47">
        <v>1</v>
      </c>
      <c r="C75" s="194" t="s">
        <v>417</v>
      </c>
      <c r="D75" s="165" t="s">
        <v>82</v>
      </c>
      <c r="E75" s="48">
        <v>1</v>
      </c>
      <c r="F75" s="70" t="s">
        <v>84</v>
      </c>
      <c r="G75" s="49"/>
      <c r="H75" s="263"/>
      <c r="I75" s="50">
        <v>1</v>
      </c>
      <c r="J75" s="51">
        <v>54</v>
      </c>
      <c r="K75" s="353">
        <f t="shared" ref="K75:K77" si="40">J75*I75*O75/1000</f>
        <v>120.96</v>
      </c>
      <c r="L75" s="141">
        <v>8</v>
      </c>
      <c r="M75" s="52">
        <v>1</v>
      </c>
      <c r="N75" s="50">
        <v>280</v>
      </c>
      <c r="O75" s="53">
        <f t="shared" ref="O75:O77" si="41">L75*N75*M75</f>
        <v>2240</v>
      </c>
      <c r="P75" s="264"/>
      <c r="Q75" s="264"/>
      <c r="R75" s="264"/>
      <c r="S75" s="264"/>
    </row>
    <row r="76" spans="1:19" s="54" customFormat="1" ht="18" customHeight="1">
      <c r="A76" s="46" t="s">
        <v>214</v>
      </c>
      <c r="B76" s="47">
        <v>2</v>
      </c>
      <c r="C76" s="194" t="s">
        <v>415</v>
      </c>
      <c r="D76" s="165" t="s">
        <v>82</v>
      </c>
      <c r="E76" s="48">
        <v>1</v>
      </c>
      <c r="F76" s="70" t="s">
        <v>84</v>
      </c>
      <c r="G76" s="49"/>
      <c r="H76" s="263"/>
      <c r="I76" s="50">
        <v>2</v>
      </c>
      <c r="J76" s="51">
        <v>54</v>
      </c>
      <c r="K76" s="353">
        <f t="shared" ref="K76" si="42">J76*I76*O76/1000</f>
        <v>30.24</v>
      </c>
      <c r="L76" s="141">
        <v>1</v>
      </c>
      <c r="M76" s="52">
        <v>1</v>
      </c>
      <c r="N76" s="50">
        <v>280</v>
      </c>
      <c r="O76" s="53">
        <f t="shared" ref="O76" si="43">L76*N76*M76</f>
        <v>280</v>
      </c>
      <c r="P76" s="264"/>
      <c r="Q76" s="264"/>
      <c r="R76" s="264"/>
      <c r="S76" s="264"/>
    </row>
    <row r="77" spans="1:19" s="54" customFormat="1" ht="18" customHeight="1">
      <c r="A77" s="46" t="s">
        <v>214</v>
      </c>
      <c r="B77" s="47">
        <v>1</v>
      </c>
      <c r="C77" s="194" t="s">
        <v>411</v>
      </c>
      <c r="D77" s="165" t="s">
        <v>82</v>
      </c>
      <c r="E77" s="48">
        <v>1</v>
      </c>
      <c r="F77" s="70" t="s">
        <v>84</v>
      </c>
      <c r="G77" s="49"/>
      <c r="H77" s="263"/>
      <c r="I77" s="50">
        <v>1</v>
      </c>
      <c r="J77" s="51">
        <v>54</v>
      </c>
      <c r="K77" s="353">
        <f t="shared" si="40"/>
        <v>212.00399999999999</v>
      </c>
      <c r="L77" s="141">
        <v>13</v>
      </c>
      <c r="M77" s="52">
        <v>1</v>
      </c>
      <c r="N77" s="50">
        <v>302</v>
      </c>
      <c r="O77" s="53">
        <f t="shared" si="41"/>
        <v>3926</v>
      </c>
      <c r="P77" s="264"/>
      <c r="Q77" s="264"/>
      <c r="R77" s="264"/>
      <c r="S77" s="264"/>
    </row>
    <row r="78" spans="1:19" s="54" customFormat="1" ht="18" customHeight="1">
      <c r="A78" s="46" t="s">
        <v>214</v>
      </c>
      <c r="B78" s="47" t="s">
        <v>279</v>
      </c>
      <c r="C78" s="194" t="s">
        <v>427</v>
      </c>
      <c r="D78" s="165" t="s">
        <v>82</v>
      </c>
      <c r="E78" s="48">
        <v>1</v>
      </c>
      <c r="F78" s="70" t="s">
        <v>84</v>
      </c>
      <c r="G78" s="49"/>
      <c r="H78" s="263"/>
      <c r="I78" s="50">
        <v>1</v>
      </c>
      <c r="J78" s="51">
        <v>54</v>
      </c>
      <c r="K78" s="353">
        <f t="shared" si="38"/>
        <v>0</v>
      </c>
      <c r="L78" s="141">
        <v>0</v>
      </c>
      <c r="M78" s="52">
        <v>1</v>
      </c>
      <c r="N78" s="50">
        <v>0</v>
      </c>
      <c r="O78" s="53">
        <f t="shared" si="39"/>
        <v>0</v>
      </c>
      <c r="P78" s="264"/>
      <c r="Q78" s="264"/>
      <c r="R78" s="264"/>
      <c r="S78" s="264"/>
    </row>
    <row r="79" spans="1:19" s="54" customFormat="1" ht="18" customHeight="1">
      <c r="A79" s="46" t="s">
        <v>214</v>
      </c>
      <c r="B79" s="47" t="s">
        <v>344</v>
      </c>
      <c r="C79" s="194" t="s">
        <v>271</v>
      </c>
      <c r="D79" s="165" t="s">
        <v>82</v>
      </c>
      <c r="E79" s="48">
        <v>1</v>
      </c>
      <c r="F79" s="70" t="s">
        <v>84</v>
      </c>
      <c r="G79" s="49"/>
      <c r="H79" s="263"/>
      <c r="I79" s="50">
        <v>2</v>
      </c>
      <c r="J79" s="51">
        <v>54</v>
      </c>
      <c r="K79" s="353">
        <f t="shared" si="3"/>
        <v>0</v>
      </c>
      <c r="L79" s="141">
        <v>0</v>
      </c>
      <c r="M79" s="52">
        <v>1</v>
      </c>
      <c r="N79" s="50">
        <v>0</v>
      </c>
      <c r="O79" s="53">
        <f t="shared" si="0"/>
        <v>0</v>
      </c>
      <c r="P79" s="264"/>
      <c r="Q79" s="264"/>
      <c r="R79" s="264"/>
      <c r="S79" s="264"/>
    </row>
    <row r="80" spans="1:19" s="54" customFormat="1" ht="18" customHeight="1">
      <c r="A80" s="46" t="s">
        <v>214</v>
      </c>
      <c r="B80" s="47"/>
      <c r="C80" s="194" t="s">
        <v>278</v>
      </c>
      <c r="D80" s="165" t="s">
        <v>116</v>
      </c>
      <c r="E80" s="48">
        <v>1</v>
      </c>
      <c r="F80" s="70" t="s">
        <v>117</v>
      </c>
      <c r="G80" s="49"/>
      <c r="H80" s="263"/>
      <c r="I80" s="50">
        <v>3</v>
      </c>
      <c r="J80" s="51">
        <v>17</v>
      </c>
      <c r="K80" s="353">
        <f t="shared" si="3"/>
        <v>114.24</v>
      </c>
      <c r="L80" s="141">
        <v>8</v>
      </c>
      <c r="M80" s="52">
        <v>1</v>
      </c>
      <c r="N80" s="50">
        <v>280</v>
      </c>
      <c r="O80" s="53">
        <f t="shared" si="0"/>
        <v>2240</v>
      </c>
      <c r="P80" s="264"/>
      <c r="Q80" s="264"/>
      <c r="R80" s="264"/>
      <c r="S80" s="264"/>
    </row>
    <row r="81" spans="1:19" s="54" customFormat="1" ht="18" customHeight="1">
      <c r="A81" s="46" t="s">
        <v>214</v>
      </c>
      <c r="B81" s="47"/>
      <c r="C81" s="194" t="s">
        <v>278</v>
      </c>
      <c r="D81" s="165" t="s">
        <v>118</v>
      </c>
      <c r="E81" s="48">
        <v>1</v>
      </c>
      <c r="F81" s="70" t="s">
        <v>79</v>
      </c>
      <c r="G81" s="49"/>
      <c r="H81" s="263"/>
      <c r="I81" s="50">
        <v>5</v>
      </c>
      <c r="J81" s="51">
        <v>260</v>
      </c>
      <c r="K81" s="353">
        <f t="shared" si="3"/>
        <v>2912</v>
      </c>
      <c r="L81" s="141">
        <v>8</v>
      </c>
      <c r="M81" s="52">
        <v>1</v>
      </c>
      <c r="N81" s="50">
        <v>280</v>
      </c>
      <c r="O81" s="53">
        <f t="shared" si="0"/>
        <v>2240</v>
      </c>
      <c r="P81" s="264"/>
      <c r="Q81" s="264"/>
      <c r="R81" s="264"/>
      <c r="S81" s="264"/>
    </row>
    <row r="82" spans="1:19" s="54" customFormat="1" ht="18" customHeight="1">
      <c r="A82" s="46" t="s">
        <v>214</v>
      </c>
      <c r="B82" s="47"/>
      <c r="C82" s="194" t="s">
        <v>278</v>
      </c>
      <c r="D82" s="165" t="s">
        <v>118</v>
      </c>
      <c r="E82" s="48">
        <v>1</v>
      </c>
      <c r="F82" s="70" t="s">
        <v>119</v>
      </c>
      <c r="G82" s="49"/>
      <c r="H82" s="263"/>
      <c r="I82" s="50">
        <v>1</v>
      </c>
      <c r="J82" s="51">
        <v>260</v>
      </c>
      <c r="K82" s="353">
        <f t="shared" si="3"/>
        <v>582.4</v>
      </c>
      <c r="L82" s="141">
        <v>8</v>
      </c>
      <c r="M82" s="52">
        <v>1</v>
      </c>
      <c r="N82" s="50">
        <v>280</v>
      </c>
      <c r="O82" s="53">
        <f t="shared" si="0"/>
        <v>2240</v>
      </c>
      <c r="P82" s="264"/>
      <c r="Q82" s="264"/>
      <c r="R82" s="264"/>
      <c r="S82" s="264"/>
    </row>
    <row r="83" spans="1:19" s="54" customFormat="1" ht="18" customHeight="1">
      <c r="A83" s="46" t="s">
        <v>214</v>
      </c>
      <c r="B83" s="47"/>
      <c r="C83" s="194" t="s">
        <v>278</v>
      </c>
      <c r="D83" s="165" t="s">
        <v>116</v>
      </c>
      <c r="E83" s="48">
        <v>1</v>
      </c>
      <c r="F83" s="70" t="s">
        <v>120</v>
      </c>
      <c r="G83" s="49"/>
      <c r="H83" s="263"/>
      <c r="I83" s="50">
        <v>15</v>
      </c>
      <c r="J83" s="51">
        <v>17</v>
      </c>
      <c r="K83" s="353">
        <f t="shared" si="3"/>
        <v>571.20000000000005</v>
      </c>
      <c r="L83" s="141">
        <v>8</v>
      </c>
      <c r="M83" s="52">
        <v>1</v>
      </c>
      <c r="N83" s="50">
        <v>280</v>
      </c>
      <c r="O83" s="53">
        <f t="shared" si="0"/>
        <v>2240</v>
      </c>
      <c r="P83" s="264"/>
      <c r="Q83" s="264"/>
      <c r="R83" s="264"/>
      <c r="S83" s="264"/>
    </row>
    <row r="84" spans="1:19" s="54" customFormat="1" ht="18" customHeight="1">
      <c r="A84" s="46" t="s">
        <v>214</v>
      </c>
      <c r="B84" s="47">
        <v>1</v>
      </c>
      <c r="C84" s="194" t="s">
        <v>414</v>
      </c>
      <c r="D84" s="165" t="s">
        <v>121</v>
      </c>
      <c r="E84" s="48">
        <v>1</v>
      </c>
      <c r="F84" s="70" t="s">
        <v>122</v>
      </c>
      <c r="G84" s="49"/>
      <c r="H84" s="263"/>
      <c r="I84" s="50">
        <v>2</v>
      </c>
      <c r="J84" s="51"/>
      <c r="K84" s="353"/>
      <c r="L84" s="141">
        <v>4</v>
      </c>
      <c r="M84" s="52">
        <v>1</v>
      </c>
      <c r="N84" s="50">
        <v>250</v>
      </c>
      <c r="O84" s="53">
        <f t="shared" si="0"/>
        <v>1000</v>
      </c>
      <c r="P84" s="264"/>
      <c r="Q84" s="264"/>
      <c r="R84" s="264"/>
      <c r="S84" s="264"/>
    </row>
    <row r="85" spans="1:19" s="54" customFormat="1" ht="18" customHeight="1">
      <c r="A85" s="46" t="s">
        <v>214</v>
      </c>
      <c r="B85" s="47">
        <v>1</v>
      </c>
      <c r="C85" s="194" t="s">
        <v>422</v>
      </c>
      <c r="D85" s="165" t="s">
        <v>121</v>
      </c>
      <c r="E85" s="48">
        <v>1</v>
      </c>
      <c r="F85" s="70" t="s">
        <v>122</v>
      </c>
      <c r="G85" s="49"/>
      <c r="H85" s="263"/>
      <c r="I85" s="50">
        <v>1</v>
      </c>
      <c r="J85" s="51"/>
      <c r="K85" s="353"/>
      <c r="L85" s="141">
        <v>8</v>
      </c>
      <c r="M85" s="52">
        <v>1</v>
      </c>
      <c r="N85" s="50">
        <v>280</v>
      </c>
      <c r="O85" s="53">
        <f t="shared" ref="O85" si="44">L85*N85*M85</f>
        <v>2240</v>
      </c>
      <c r="P85" s="264"/>
      <c r="Q85" s="264"/>
      <c r="R85" s="264"/>
      <c r="S85" s="264"/>
    </row>
    <row r="86" spans="1:19" s="54" customFormat="1" ht="18" customHeight="1">
      <c r="A86" s="46" t="s">
        <v>214</v>
      </c>
      <c r="B86" s="47">
        <v>1</v>
      </c>
      <c r="C86" s="194" t="s">
        <v>428</v>
      </c>
      <c r="D86" s="165" t="s">
        <v>121</v>
      </c>
      <c r="E86" s="48">
        <v>1</v>
      </c>
      <c r="F86" s="70" t="s">
        <v>122</v>
      </c>
      <c r="G86" s="49"/>
      <c r="H86" s="263"/>
      <c r="I86" s="50">
        <v>1</v>
      </c>
      <c r="J86" s="51"/>
      <c r="K86" s="353"/>
      <c r="L86" s="141">
        <v>9</v>
      </c>
      <c r="M86" s="52">
        <v>1</v>
      </c>
      <c r="N86" s="50">
        <v>280</v>
      </c>
      <c r="O86" s="53">
        <f t="shared" ref="O86:O91" si="45">L86*N86*M86</f>
        <v>2520</v>
      </c>
      <c r="P86" s="264"/>
      <c r="Q86" s="264"/>
      <c r="R86" s="264"/>
      <c r="S86" s="264"/>
    </row>
    <row r="87" spans="1:19" s="54" customFormat="1" ht="18" customHeight="1">
      <c r="A87" s="46" t="s">
        <v>214</v>
      </c>
      <c r="B87" s="47">
        <v>1</v>
      </c>
      <c r="C87" s="194" t="s">
        <v>433</v>
      </c>
      <c r="D87" s="165" t="s">
        <v>121</v>
      </c>
      <c r="E87" s="48">
        <v>1</v>
      </c>
      <c r="F87" s="70" t="s">
        <v>122</v>
      </c>
      <c r="G87" s="49"/>
      <c r="H87" s="263"/>
      <c r="I87" s="50">
        <v>1</v>
      </c>
      <c r="J87" s="51"/>
      <c r="K87" s="353"/>
      <c r="L87" s="141">
        <v>9</v>
      </c>
      <c r="M87" s="52">
        <v>1</v>
      </c>
      <c r="N87" s="50">
        <v>280</v>
      </c>
      <c r="O87" s="53">
        <f t="shared" ref="O87" si="46">L87*N87*M87</f>
        <v>2520</v>
      </c>
      <c r="P87" s="264"/>
      <c r="Q87" s="264"/>
      <c r="R87" s="264"/>
      <c r="S87" s="264"/>
    </row>
    <row r="88" spans="1:19" s="54" customFormat="1" ht="18" customHeight="1">
      <c r="A88" s="46" t="s">
        <v>214</v>
      </c>
      <c r="B88" s="47">
        <v>1</v>
      </c>
      <c r="C88" s="194" t="s">
        <v>426</v>
      </c>
      <c r="D88" s="165" t="s">
        <v>121</v>
      </c>
      <c r="E88" s="48">
        <v>1</v>
      </c>
      <c r="F88" s="70" t="s">
        <v>122</v>
      </c>
      <c r="G88" s="49"/>
      <c r="H88" s="263"/>
      <c r="I88" s="50">
        <v>5</v>
      </c>
      <c r="J88" s="51"/>
      <c r="K88" s="353"/>
      <c r="L88" s="141">
        <v>1</v>
      </c>
      <c r="M88" s="52">
        <v>1</v>
      </c>
      <c r="N88" s="50">
        <v>5</v>
      </c>
      <c r="O88" s="53">
        <f t="shared" ref="O88" si="47">L88*N88*M88</f>
        <v>5</v>
      </c>
      <c r="P88" s="264"/>
      <c r="Q88" s="264"/>
      <c r="R88" s="264"/>
      <c r="S88" s="264"/>
    </row>
    <row r="89" spans="1:19" s="54" customFormat="1" ht="18" customHeight="1">
      <c r="A89" s="46" t="s">
        <v>214</v>
      </c>
      <c r="B89" s="47">
        <v>1</v>
      </c>
      <c r="C89" s="194" t="s">
        <v>432</v>
      </c>
      <c r="D89" s="165" t="s">
        <v>121</v>
      </c>
      <c r="E89" s="48">
        <v>1</v>
      </c>
      <c r="F89" s="70" t="s">
        <v>122</v>
      </c>
      <c r="G89" s="49"/>
      <c r="H89" s="263"/>
      <c r="I89" s="50">
        <v>1</v>
      </c>
      <c r="J89" s="51"/>
      <c r="K89" s="353"/>
      <c r="L89" s="141">
        <v>4</v>
      </c>
      <c r="M89" s="52">
        <v>1</v>
      </c>
      <c r="N89" s="50">
        <v>100</v>
      </c>
      <c r="O89" s="53">
        <f t="shared" si="45"/>
        <v>400</v>
      </c>
      <c r="P89" s="264"/>
      <c r="Q89" s="264"/>
      <c r="R89" s="264"/>
      <c r="S89" s="264"/>
    </row>
    <row r="90" spans="1:19" s="54" customFormat="1" ht="18" customHeight="1">
      <c r="A90" s="46" t="s">
        <v>214</v>
      </c>
      <c r="B90" s="47">
        <v>1</v>
      </c>
      <c r="C90" s="194" t="s">
        <v>429</v>
      </c>
      <c r="D90" s="165" t="s">
        <v>121</v>
      </c>
      <c r="E90" s="48">
        <v>1</v>
      </c>
      <c r="F90" s="70" t="s">
        <v>122</v>
      </c>
      <c r="G90" s="49"/>
      <c r="H90" s="263"/>
      <c r="I90" s="50">
        <v>2</v>
      </c>
      <c r="J90" s="51"/>
      <c r="K90" s="353"/>
      <c r="L90" s="141">
        <v>8</v>
      </c>
      <c r="M90" s="52">
        <v>1</v>
      </c>
      <c r="N90" s="50">
        <v>280</v>
      </c>
      <c r="O90" s="53">
        <f t="shared" si="45"/>
        <v>2240</v>
      </c>
      <c r="P90" s="264"/>
      <c r="Q90" s="264"/>
      <c r="R90" s="264"/>
      <c r="S90" s="264"/>
    </row>
    <row r="91" spans="1:19" s="54" customFormat="1" ht="18" customHeight="1">
      <c r="A91" s="46" t="s">
        <v>214</v>
      </c>
      <c r="B91" s="47">
        <v>1</v>
      </c>
      <c r="C91" s="194" t="s">
        <v>430</v>
      </c>
      <c r="D91" s="165" t="s">
        <v>121</v>
      </c>
      <c r="E91" s="48">
        <v>1</v>
      </c>
      <c r="F91" s="70" t="s">
        <v>122</v>
      </c>
      <c r="G91" s="49"/>
      <c r="H91" s="263"/>
      <c r="I91" s="50">
        <v>5</v>
      </c>
      <c r="J91" s="51"/>
      <c r="K91" s="353"/>
      <c r="L91" s="141">
        <v>13</v>
      </c>
      <c r="M91" s="52">
        <v>1</v>
      </c>
      <c r="N91" s="50">
        <v>302</v>
      </c>
      <c r="O91" s="53">
        <f t="shared" si="45"/>
        <v>3926</v>
      </c>
      <c r="P91" s="264"/>
      <c r="Q91" s="264"/>
      <c r="R91" s="264"/>
      <c r="S91" s="264"/>
    </row>
    <row r="92" spans="1:19" s="54" customFormat="1" ht="18" customHeight="1">
      <c r="A92" s="46" t="s">
        <v>214</v>
      </c>
      <c r="B92" s="47">
        <v>1</v>
      </c>
      <c r="C92" s="194" t="s">
        <v>431</v>
      </c>
      <c r="D92" s="165" t="s">
        <v>121</v>
      </c>
      <c r="E92" s="48">
        <v>1</v>
      </c>
      <c r="F92" s="70" t="s">
        <v>122</v>
      </c>
      <c r="G92" s="49"/>
      <c r="H92" s="263"/>
      <c r="I92" s="50">
        <v>1</v>
      </c>
      <c r="J92" s="51"/>
      <c r="K92" s="353"/>
      <c r="L92" s="141">
        <v>0</v>
      </c>
      <c r="M92" s="52">
        <v>1</v>
      </c>
      <c r="N92" s="50">
        <v>280</v>
      </c>
      <c r="O92" s="53">
        <f t="shared" si="0"/>
        <v>0</v>
      </c>
      <c r="P92" s="264"/>
      <c r="Q92" s="264"/>
      <c r="R92" s="264"/>
      <c r="S92" s="264"/>
    </row>
    <row r="93" spans="1:19" s="54" customFormat="1" ht="18" customHeight="1">
      <c r="A93" s="46" t="s">
        <v>214</v>
      </c>
      <c r="B93" s="47">
        <v>1</v>
      </c>
      <c r="C93" s="194" t="s">
        <v>433</v>
      </c>
      <c r="D93" s="165" t="s">
        <v>123</v>
      </c>
      <c r="E93" s="48">
        <v>1</v>
      </c>
      <c r="F93" s="70" t="s">
        <v>122</v>
      </c>
      <c r="G93" s="49"/>
      <c r="H93" s="263"/>
      <c r="I93" s="50">
        <v>17</v>
      </c>
      <c r="J93" s="51"/>
      <c r="K93" s="353"/>
      <c r="L93" s="141">
        <v>9</v>
      </c>
      <c r="M93" s="52">
        <v>1</v>
      </c>
      <c r="N93" s="50">
        <v>280</v>
      </c>
      <c r="O93" s="53">
        <f t="shared" si="0"/>
        <v>2520</v>
      </c>
      <c r="P93" s="264"/>
      <c r="Q93" s="76"/>
      <c r="R93" s="264"/>
      <c r="S93" s="264"/>
    </row>
    <row r="94" spans="1:19" s="54" customFormat="1" ht="18" customHeight="1">
      <c r="A94" s="46" t="s">
        <v>214</v>
      </c>
      <c r="B94" s="47">
        <v>1</v>
      </c>
      <c r="C94" s="194" t="s">
        <v>410</v>
      </c>
      <c r="D94" s="165" t="s">
        <v>124</v>
      </c>
      <c r="E94" s="48">
        <v>1</v>
      </c>
      <c r="F94" s="70" t="s">
        <v>125</v>
      </c>
      <c r="G94" s="49"/>
      <c r="H94" s="263"/>
      <c r="I94" s="50">
        <v>1</v>
      </c>
      <c r="J94" s="51">
        <v>4</v>
      </c>
      <c r="K94" s="353">
        <f t="shared" ref="K94:K103" si="48">J94*I94*O94/1000</f>
        <v>1.6</v>
      </c>
      <c r="L94" s="141">
        <v>4</v>
      </c>
      <c r="M94" s="52">
        <v>1</v>
      </c>
      <c r="N94" s="50">
        <v>100</v>
      </c>
      <c r="O94" s="53">
        <f t="shared" ref="O94:O95" si="49">L94*N94*M94</f>
        <v>400</v>
      </c>
      <c r="P94" s="264"/>
      <c r="Q94" s="264"/>
      <c r="R94" s="264"/>
      <c r="S94" s="264"/>
    </row>
    <row r="95" spans="1:19" s="54" customFormat="1" ht="18" customHeight="1">
      <c r="A95" s="46" t="s">
        <v>214</v>
      </c>
      <c r="B95" s="47">
        <v>1</v>
      </c>
      <c r="C95" s="194" t="s">
        <v>430</v>
      </c>
      <c r="D95" s="165" t="s">
        <v>124</v>
      </c>
      <c r="E95" s="48">
        <v>1</v>
      </c>
      <c r="F95" s="70" t="s">
        <v>125</v>
      </c>
      <c r="G95" s="49"/>
      <c r="H95" s="263"/>
      <c r="I95" s="50">
        <v>1</v>
      </c>
      <c r="J95" s="51">
        <v>4</v>
      </c>
      <c r="K95" s="353">
        <f t="shared" si="48"/>
        <v>15.704000000000001</v>
      </c>
      <c r="L95" s="141">
        <v>13</v>
      </c>
      <c r="M95" s="52">
        <v>1</v>
      </c>
      <c r="N95" s="50">
        <v>302</v>
      </c>
      <c r="O95" s="53">
        <f t="shared" si="49"/>
        <v>3926</v>
      </c>
      <c r="P95" s="264"/>
      <c r="Q95" s="264"/>
      <c r="R95" s="264"/>
      <c r="S95" s="264"/>
    </row>
    <row r="96" spans="1:19" s="54" customFormat="1" ht="18" customHeight="1">
      <c r="A96" s="46" t="s">
        <v>214</v>
      </c>
      <c r="B96" s="47">
        <v>1</v>
      </c>
      <c r="C96" s="194" t="s">
        <v>434</v>
      </c>
      <c r="D96" s="165" t="s">
        <v>124</v>
      </c>
      <c r="E96" s="48">
        <v>1</v>
      </c>
      <c r="F96" s="70" t="s">
        <v>125</v>
      </c>
      <c r="G96" s="49"/>
      <c r="H96" s="263"/>
      <c r="I96" s="50">
        <v>1</v>
      </c>
      <c r="J96" s="51">
        <v>4</v>
      </c>
      <c r="K96" s="353">
        <f t="shared" si="48"/>
        <v>8.9600000000000009</v>
      </c>
      <c r="L96" s="141">
        <v>8</v>
      </c>
      <c r="M96" s="52">
        <v>1</v>
      </c>
      <c r="N96" s="50">
        <v>280</v>
      </c>
      <c r="O96" s="53">
        <f t="shared" ref="O96" si="50">L96*N96*M96</f>
        <v>2240</v>
      </c>
      <c r="P96" s="264"/>
      <c r="Q96" s="264"/>
      <c r="R96" s="264"/>
      <c r="S96" s="264"/>
    </row>
    <row r="97" spans="1:19" s="54" customFormat="1" ht="18" customHeight="1">
      <c r="A97" s="46" t="s">
        <v>214</v>
      </c>
      <c r="B97" s="47">
        <v>2</v>
      </c>
      <c r="C97" s="194" t="s">
        <v>435</v>
      </c>
      <c r="D97" s="165" t="s">
        <v>124</v>
      </c>
      <c r="E97" s="48">
        <v>1</v>
      </c>
      <c r="F97" s="70" t="s">
        <v>125</v>
      </c>
      <c r="G97" s="49"/>
      <c r="H97" s="263"/>
      <c r="I97" s="50">
        <v>2</v>
      </c>
      <c r="J97" s="51">
        <v>4</v>
      </c>
      <c r="K97" s="353">
        <f t="shared" si="48"/>
        <v>2.2400000000000002</v>
      </c>
      <c r="L97" s="141">
        <v>1</v>
      </c>
      <c r="M97" s="52">
        <v>1</v>
      </c>
      <c r="N97" s="50">
        <v>280</v>
      </c>
      <c r="O97" s="53">
        <f t="shared" si="0"/>
        <v>280</v>
      </c>
      <c r="P97" s="264"/>
      <c r="Q97" s="264"/>
      <c r="R97" s="264"/>
      <c r="S97" s="264"/>
    </row>
    <row r="98" spans="1:19" s="54" customFormat="1" ht="18" customHeight="1">
      <c r="A98" s="46" t="s">
        <v>214</v>
      </c>
      <c r="B98" s="47">
        <v>1</v>
      </c>
      <c r="C98" s="194" t="s">
        <v>433</v>
      </c>
      <c r="D98" s="165" t="s">
        <v>124</v>
      </c>
      <c r="E98" s="48">
        <v>1</v>
      </c>
      <c r="F98" s="70" t="s">
        <v>126</v>
      </c>
      <c r="G98" s="49"/>
      <c r="H98" s="263"/>
      <c r="I98" s="50">
        <v>4</v>
      </c>
      <c r="J98" s="51">
        <v>9.3000000000000007</v>
      </c>
      <c r="K98" s="353">
        <f t="shared" si="48"/>
        <v>93.744</v>
      </c>
      <c r="L98" s="141">
        <v>9</v>
      </c>
      <c r="M98" s="52">
        <v>1</v>
      </c>
      <c r="N98" s="50">
        <v>280</v>
      </c>
      <c r="O98" s="53">
        <f t="shared" si="0"/>
        <v>2520</v>
      </c>
      <c r="P98" s="264"/>
      <c r="Q98" s="264"/>
      <c r="R98" s="264"/>
      <c r="S98" s="264"/>
    </row>
    <row r="99" spans="1:19" s="54" customFormat="1" ht="18" customHeight="1">
      <c r="A99" s="46" t="s">
        <v>214</v>
      </c>
      <c r="B99" s="47">
        <v>1</v>
      </c>
      <c r="C99" s="194" t="s">
        <v>426</v>
      </c>
      <c r="D99" s="165" t="s">
        <v>124</v>
      </c>
      <c r="E99" s="48">
        <v>1</v>
      </c>
      <c r="F99" s="70" t="s">
        <v>126</v>
      </c>
      <c r="G99" s="49"/>
      <c r="H99" s="263"/>
      <c r="I99" s="50">
        <v>1</v>
      </c>
      <c r="J99" s="51">
        <v>9.3000000000000007</v>
      </c>
      <c r="K99" s="353">
        <f t="shared" si="48"/>
        <v>4.65E-2</v>
      </c>
      <c r="L99" s="141">
        <v>1</v>
      </c>
      <c r="M99" s="52">
        <v>1</v>
      </c>
      <c r="N99" s="50">
        <v>5</v>
      </c>
      <c r="O99" s="53">
        <f t="shared" ref="O99" si="51">L99*N99*M99</f>
        <v>5</v>
      </c>
      <c r="P99" s="264"/>
      <c r="Q99" s="264"/>
      <c r="R99" s="264"/>
      <c r="S99" s="264"/>
    </row>
    <row r="100" spans="1:19" s="54" customFormat="1" ht="18" customHeight="1">
      <c r="A100" s="46" t="s">
        <v>214</v>
      </c>
      <c r="B100" s="47">
        <v>1</v>
      </c>
      <c r="C100" s="194" t="s">
        <v>414</v>
      </c>
      <c r="D100" s="165" t="s">
        <v>124</v>
      </c>
      <c r="E100" s="48">
        <v>1</v>
      </c>
      <c r="F100" s="70" t="s">
        <v>126</v>
      </c>
      <c r="G100" s="49"/>
      <c r="H100" s="263"/>
      <c r="I100" s="50">
        <v>1</v>
      </c>
      <c r="J100" s="51">
        <v>9.3000000000000007</v>
      </c>
      <c r="K100" s="353">
        <f t="shared" si="48"/>
        <v>9.3000000000000007</v>
      </c>
      <c r="L100" s="141">
        <v>4</v>
      </c>
      <c r="M100" s="52">
        <v>1</v>
      </c>
      <c r="N100" s="50">
        <v>250</v>
      </c>
      <c r="O100" s="53">
        <f t="shared" ref="O100" si="52">L100*N100*M100</f>
        <v>1000</v>
      </c>
      <c r="P100" s="264"/>
      <c r="Q100" s="264"/>
      <c r="R100" s="264"/>
      <c r="S100" s="264"/>
    </row>
    <row r="101" spans="1:19" s="54" customFormat="1" ht="18" customHeight="1">
      <c r="A101" s="46" t="s">
        <v>214</v>
      </c>
      <c r="B101" s="47">
        <v>1</v>
      </c>
      <c r="C101" s="194" t="s">
        <v>430</v>
      </c>
      <c r="D101" s="165" t="s">
        <v>124</v>
      </c>
      <c r="E101" s="48">
        <v>1</v>
      </c>
      <c r="F101" s="70" t="s">
        <v>126</v>
      </c>
      <c r="G101" s="49"/>
      <c r="H101" s="263"/>
      <c r="I101" s="50">
        <v>1</v>
      </c>
      <c r="J101" s="51">
        <v>9.3000000000000007</v>
      </c>
      <c r="K101" s="353">
        <f t="shared" si="48"/>
        <v>36.511800000000001</v>
      </c>
      <c r="L101" s="141">
        <v>13</v>
      </c>
      <c r="M101" s="52">
        <v>1</v>
      </c>
      <c r="N101" s="50">
        <v>302</v>
      </c>
      <c r="O101" s="53">
        <f t="shared" si="0"/>
        <v>3926</v>
      </c>
      <c r="P101" s="264"/>
      <c r="Q101" s="264"/>
      <c r="R101" s="264"/>
      <c r="S101" s="264"/>
    </row>
    <row r="102" spans="1:19" s="54" customFormat="1" ht="18" customHeight="1">
      <c r="A102" s="46" t="s">
        <v>214</v>
      </c>
      <c r="B102" s="47">
        <v>1</v>
      </c>
      <c r="C102" s="194" t="s">
        <v>433</v>
      </c>
      <c r="D102" s="165" t="s">
        <v>71</v>
      </c>
      <c r="E102" s="48">
        <v>1</v>
      </c>
      <c r="F102" s="70" t="s">
        <v>127</v>
      </c>
      <c r="G102" s="49"/>
      <c r="H102" s="263"/>
      <c r="I102" s="50">
        <v>3</v>
      </c>
      <c r="J102" s="51">
        <v>15</v>
      </c>
      <c r="K102" s="353">
        <f t="shared" si="48"/>
        <v>113.4</v>
      </c>
      <c r="L102" s="141">
        <v>9</v>
      </c>
      <c r="M102" s="52">
        <v>1</v>
      </c>
      <c r="N102" s="50">
        <v>280</v>
      </c>
      <c r="O102" s="53">
        <f t="shared" si="0"/>
        <v>2520</v>
      </c>
      <c r="P102" s="264"/>
      <c r="Q102" s="264"/>
      <c r="R102" s="264"/>
      <c r="S102" s="264"/>
    </row>
    <row r="103" spans="1:19" s="54" customFormat="1" ht="18" customHeight="1" thickBot="1">
      <c r="A103" s="195" t="s">
        <v>214</v>
      </c>
      <c r="B103" s="196">
        <v>1</v>
      </c>
      <c r="C103" s="197" t="s">
        <v>433</v>
      </c>
      <c r="D103" s="166" t="s">
        <v>62</v>
      </c>
      <c r="E103" s="167">
        <v>1</v>
      </c>
      <c r="F103" s="168" t="s">
        <v>128</v>
      </c>
      <c r="G103" s="169"/>
      <c r="H103" s="170"/>
      <c r="I103" s="144">
        <v>1</v>
      </c>
      <c r="J103" s="171">
        <v>25</v>
      </c>
      <c r="K103" s="356">
        <f t="shared" si="48"/>
        <v>63</v>
      </c>
      <c r="L103" s="142">
        <v>9</v>
      </c>
      <c r="M103" s="143">
        <v>1</v>
      </c>
      <c r="N103" s="144">
        <v>280</v>
      </c>
      <c r="O103" s="145">
        <f t="shared" si="0"/>
        <v>2520</v>
      </c>
      <c r="P103" s="264"/>
      <c r="Q103" s="264"/>
      <c r="R103" s="264"/>
      <c r="S103" s="264"/>
    </row>
    <row r="104" spans="1:19" s="61" customFormat="1" ht="12" customHeight="1" thickBot="1">
      <c r="A104" s="37"/>
      <c r="B104" s="37"/>
      <c r="C104" s="56"/>
      <c r="D104" s="37"/>
      <c r="E104" s="37"/>
      <c r="F104" s="67"/>
      <c r="G104" s="37"/>
      <c r="H104" s="243" t="s">
        <v>457</v>
      </c>
      <c r="I104" s="244">
        <f>SUM(I10:I103)</f>
        <v>704</v>
      </c>
      <c r="J104" s="244">
        <f t="shared" ref="J104:K104" si="53">SUM(J10:J103)</f>
        <v>6406.7000000000007</v>
      </c>
      <c r="K104" s="357">
        <f t="shared" si="53"/>
        <v>118788.94930000004</v>
      </c>
      <c r="L104" s="302"/>
      <c r="M104" s="37"/>
      <c r="N104" s="37"/>
      <c r="O104" s="37"/>
      <c r="P104" s="300"/>
      <c r="Q104" s="299"/>
      <c r="R104" s="300"/>
      <c r="S104" s="300"/>
    </row>
    <row r="105" spans="1:19" s="61" customFormat="1" ht="12" customHeight="1">
      <c r="A105" s="37"/>
      <c r="B105" s="37"/>
      <c r="C105" s="56"/>
      <c r="D105" s="37"/>
      <c r="E105" s="37"/>
      <c r="F105" s="67"/>
      <c r="G105" s="37"/>
      <c r="H105" s="57"/>
      <c r="I105" s="58"/>
      <c r="J105" s="59"/>
      <c r="K105" s="37"/>
      <c r="L105" s="37"/>
      <c r="M105" s="37"/>
      <c r="N105" s="37"/>
      <c r="O105" s="37"/>
      <c r="P105" s="300"/>
      <c r="Q105" s="299"/>
      <c r="R105" s="300"/>
      <c r="S105" s="300"/>
    </row>
    <row r="106" spans="1:19" s="61" customFormat="1" ht="12" customHeight="1">
      <c r="A106" s="37"/>
      <c r="B106" s="37"/>
      <c r="C106" s="56"/>
      <c r="D106" s="37"/>
      <c r="E106" s="37"/>
      <c r="F106" s="67"/>
      <c r="G106" s="37"/>
      <c r="H106" s="57"/>
      <c r="I106" s="58"/>
      <c r="J106" s="59"/>
      <c r="K106" s="37"/>
      <c r="L106" s="37"/>
      <c r="M106" s="37"/>
      <c r="N106" s="37"/>
      <c r="O106" s="37"/>
      <c r="P106" s="300"/>
      <c r="Q106" s="299"/>
      <c r="R106" s="300"/>
      <c r="S106" s="300"/>
    </row>
    <row r="107" spans="1:19" s="61" customFormat="1" ht="16.5">
      <c r="A107" s="37"/>
      <c r="B107" s="37"/>
      <c r="C107" s="56"/>
      <c r="D107" s="37"/>
      <c r="E107" s="37"/>
      <c r="F107" s="67"/>
      <c r="G107" s="37"/>
      <c r="H107" s="57"/>
      <c r="I107" s="58"/>
      <c r="J107" s="59"/>
      <c r="K107" s="37"/>
      <c r="L107" s="37"/>
      <c r="M107" s="37"/>
      <c r="N107" s="37"/>
      <c r="O107" s="37"/>
      <c r="P107" s="300"/>
      <c r="Q107" s="299"/>
      <c r="R107" s="300"/>
      <c r="S107" s="300"/>
    </row>
    <row r="108" spans="1:19" s="61" customFormat="1" ht="16.5">
      <c r="A108" s="37"/>
      <c r="B108" s="37"/>
      <c r="C108" s="56"/>
      <c r="D108" s="37"/>
      <c r="E108" s="37"/>
      <c r="F108" s="67"/>
      <c r="G108" s="37"/>
      <c r="H108" s="57"/>
      <c r="I108" s="58"/>
      <c r="J108" s="59"/>
      <c r="K108" s="37"/>
      <c r="L108" s="37"/>
      <c r="M108" s="37"/>
      <c r="N108" s="37"/>
      <c r="O108" s="37"/>
      <c r="P108" s="300"/>
      <c r="Q108" s="299"/>
      <c r="R108" s="300"/>
      <c r="S108" s="300"/>
    </row>
    <row r="109" spans="1:19" s="61" customFormat="1" ht="16.5">
      <c r="A109" s="37"/>
      <c r="B109" s="37"/>
      <c r="C109" s="56"/>
      <c r="D109" s="37"/>
      <c r="E109" s="37"/>
      <c r="F109" s="67"/>
      <c r="G109" s="37"/>
      <c r="H109" s="57"/>
      <c r="I109" s="58"/>
      <c r="J109" s="59"/>
      <c r="K109" s="37"/>
      <c r="L109" s="37"/>
      <c r="M109" s="37"/>
      <c r="N109" s="37"/>
      <c r="O109" s="37"/>
      <c r="P109" s="300"/>
      <c r="Q109" s="299"/>
      <c r="R109" s="300"/>
      <c r="S109" s="300"/>
    </row>
    <row r="110" spans="1:19" s="61" customFormat="1" ht="16.5">
      <c r="A110" s="37"/>
      <c r="B110" s="37"/>
      <c r="C110" s="56"/>
      <c r="D110" s="37"/>
      <c r="E110" s="37"/>
      <c r="F110" s="67"/>
      <c r="G110" s="37"/>
      <c r="H110" s="57"/>
      <c r="I110" s="58"/>
      <c r="J110" s="59"/>
      <c r="K110" s="37"/>
      <c r="L110" s="37"/>
      <c r="M110" s="37"/>
      <c r="N110" s="37"/>
      <c r="O110" s="37"/>
      <c r="P110" s="300"/>
      <c r="Q110" s="299"/>
      <c r="R110" s="300"/>
      <c r="S110" s="300"/>
    </row>
    <row r="111" spans="1:19" s="61" customFormat="1" ht="16.5">
      <c r="A111" s="37"/>
      <c r="B111" s="37"/>
      <c r="C111" s="56"/>
      <c r="D111" s="37"/>
      <c r="E111" s="37"/>
      <c r="F111" s="67"/>
      <c r="G111" s="37"/>
      <c r="H111" s="57"/>
      <c r="I111" s="58"/>
      <c r="J111" s="59"/>
      <c r="K111" s="37"/>
      <c r="L111" s="37"/>
      <c r="M111" s="37"/>
      <c r="N111" s="37"/>
      <c r="O111" s="37"/>
      <c r="P111" s="300"/>
      <c r="Q111" s="299"/>
      <c r="R111" s="300"/>
      <c r="S111" s="300"/>
    </row>
    <row r="112" spans="1:19" s="61" customFormat="1" ht="16.5">
      <c r="A112" s="37"/>
      <c r="B112" s="37"/>
      <c r="C112" s="56"/>
      <c r="D112" s="37"/>
      <c r="E112" s="37"/>
      <c r="F112" s="67"/>
      <c r="G112" s="37"/>
      <c r="H112" s="57"/>
      <c r="I112" s="58"/>
      <c r="J112" s="300"/>
      <c r="K112" s="300"/>
      <c r="L112" s="37"/>
      <c r="M112" s="37"/>
      <c r="N112" s="37"/>
      <c r="O112" s="37"/>
      <c r="P112" s="300"/>
      <c r="Q112" s="299"/>
      <c r="R112" s="300"/>
      <c r="S112" s="300"/>
    </row>
  </sheetData>
  <mergeCells count="5">
    <mergeCell ref="A4:F4"/>
    <mergeCell ref="D5:K5"/>
    <mergeCell ref="L5:O5"/>
    <mergeCell ref="D6:E6"/>
    <mergeCell ref="L6:O6"/>
  </mergeCells>
  <phoneticPr fontId="3"/>
  <printOptions horizontalCentered="1"/>
  <pageMargins left="0.47244094488188981" right="0" top="0.59055118110236227" bottom="0.39370078740157483" header="0.51181102362204722" footer="0.51181102362204722"/>
  <pageSetup paperSize="8" orientation="portrait" r:id="rId1"/>
  <headerFooter alignWithMargins="0"/>
  <rowBreaks count="1" manualBreakCount="1"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view="pageBreakPreview" topLeftCell="A5" zoomScaleNormal="100" zoomScaleSheetLayoutView="100" workbookViewId="0">
      <selection activeCell="B19" sqref="B19"/>
    </sheetView>
  </sheetViews>
  <sheetFormatPr defaultRowHeight="13.5"/>
  <cols>
    <col min="1" max="1" width="1.875" customWidth="1"/>
    <col min="2" max="2" width="15.625" customWidth="1"/>
    <col min="3" max="3" width="12.875" customWidth="1"/>
    <col min="4" max="5" width="12.25" customWidth="1"/>
    <col min="6" max="6" width="12.875" customWidth="1"/>
    <col min="7" max="8" width="12.25" customWidth="1"/>
    <col min="9" max="9" width="4.25" customWidth="1"/>
    <col min="10" max="10" width="15.625" customWidth="1"/>
    <col min="11" max="11" width="12.875" style="278" customWidth="1"/>
    <col min="12" max="13" width="12.25" style="278" customWidth="1"/>
  </cols>
  <sheetData>
    <row r="1" spans="1:13" ht="15.75">
      <c r="A1" s="247"/>
      <c r="B1" s="247"/>
      <c r="C1" s="266"/>
      <c r="D1" s="266"/>
      <c r="E1" s="267"/>
      <c r="F1" s="266"/>
      <c r="G1" s="266"/>
      <c r="H1" s="267"/>
      <c r="I1" s="266"/>
      <c r="J1" s="266"/>
      <c r="K1" s="304"/>
      <c r="L1" s="305"/>
      <c r="M1" s="305"/>
    </row>
    <row r="2" spans="1:13" ht="39.75">
      <c r="A2" s="247"/>
      <c r="B2" s="268" t="s">
        <v>473</v>
      </c>
      <c r="C2" s="269"/>
      <c r="D2" s="269"/>
      <c r="E2" s="269"/>
      <c r="F2" s="269"/>
      <c r="G2" s="269"/>
      <c r="H2" s="269"/>
      <c r="I2" s="269"/>
      <c r="J2" s="269"/>
      <c r="K2" s="306"/>
      <c r="L2" s="306"/>
      <c r="M2" s="306"/>
    </row>
    <row r="3" spans="1:13" ht="30.75" thickBot="1">
      <c r="A3" s="247"/>
      <c r="B3" s="270" t="s">
        <v>474</v>
      </c>
      <c r="C3" s="266"/>
      <c r="D3" s="266"/>
      <c r="E3" s="267"/>
      <c r="F3" s="266"/>
      <c r="G3" s="266"/>
      <c r="H3" s="267"/>
      <c r="I3" s="266"/>
      <c r="J3" s="266"/>
      <c r="K3" s="304"/>
      <c r="L3" s="305"/>
      <c r="M3" s="305"/>
    </row>
    <row r="4" spans="1:13" ht="18">
      <c r="A4" s="247"/>
      <c r="B4" s="271"/>
      <c r="C4" s="316" t="s">
        <v>475</v>
      </c>
      <c r="D4" s="317"/>
      <c r="E4" s="318"/>
      <c r="F4" s="316" t="s">
        <v>476</v>
      </c>
      <c r="G4" s="317"/>
      <c r="H4" s="319"/>
      <c r="I4" s="272"/>
      <c r="J4" s="271"/>
      <c r="K4" s="320" t="s">
        <v>477</v>
      </c>
      <c r="L4" s="321"/>
      <c r="M4" s="322"/>
    </row>
    <row r="5" spans="1:13" ht="22.5">
      <c r="A5" s="247"/>
      <c r="B5" s="273" t="s">
        <v>478</v>
      </c>
      <c r="C5" s="274" t="s">
        <v>514</v>
      </c>
      <c r="D5" s="274" t="s">
        <v>479</v>
      </c>
      <c r="E5" s="275" t="s">
        <v>480</v>
      </c>
      <c r="F5" s="274" t="s">
        <v>514</v>
      </c>
      <c r="G5" s="274" t="s">
        <v>479</v>
      </c>
      <c r="H5" s="296" t="s">
        <v>480</v>
      </c>
      <c r="I5" s="276"/>
      <c r="J5" s="277" t="s">
        <v>481</v>
      </c>
      <c r="K5" s="307" t="s">
        <v>514</v>
      </c>
      <c r="L5" s="308" t="s">
        <v>479</v>
      </c>
      <c r="M5" s="309" t="s">
        <v>480</v>
      </c>
    </row>
    <row r="6" spans="1:13" ht="18">
      <c r="A6" s="278"/>
      <c r="B6" s="279" t="s">
        <v>300</v>
      </c>
      <c r="C6" s="280">
        <v>8</v>
      </c>
      <c r="D6" s="280">
        <v>200</v>
      </c>
      <c r="E6" s="281">
        <f>C6*D6</f>
        <v>1600</v>
      </c>
      <c r="F6" s="280">
        <v>8</v>
      </c>
      <c r="G6" s="280">
        <v>200</v>
      </c>
      <c r="H6" s="282">
        <f>F6*G6</f>
        <v>1600</v>
      </c>
      <c r="I6" s="283"/>
      <c r="J6" s="284" t="s">
        <v>482</v>
      </c>
      <c r="K6" s="310">
        <v>9</v>
      </c>
      <c r="L6" s="280">
        <v>280</v>
      </c>
      <c r="M6" s="282">
        <f t="shared" ref="M6:M21" si="0">K6*L6</f>
        <v>2520</v>
      </c>
    </row>
    <row r="7" spans="1:13" ht="18">
      <c r="A7" s="278"/>
      <c r="B7" s="279" t="s">
        <v>483</v>
      </c>
      <c r="C7" s="280">
        <v>14</v>
      </c>
      <c r="D7" s="280">
        <v>230</v>
      </c>
      <c r="E7" s="281">
        <f t="shared" ref="E7:E12" si="1">C7*D7</f>
        <v>3220</v>
      </c>
      <c r="F7" s="280">
        <v>4</v>
      </c>
      <c r="G7" s="280">
        <v>200</v>
      </c>
      <c r="H7" s="282">
        <f t="shared" ref="H7:H12" si="2">F7*G7</f>
        <v>800</v>
      </c>
      <c r="I7" s="283"/>
      <c r="J7" s="284" t="s">
        <v>484</v>
      </c>
      <c r="K7" s="311">
        <v>0</v>
      </c>
      <c r="L7" s="280">
        <v>0</v>
      </c>
      <c r="M7" s="282">
        <f t="shared" si="0"/>
        <v>0</v>
      </c>
    </row>
    <row r="8" spans="1:13" ht="18">
      <c r="A8" s="278"/>
      <c r="B8" s="285" t="s">
        <v>319</v>
      </c>
      <c r="C8" s="286">
        <v>20</v>
      </c>
      <c r="D8" s="280">
        <v>195</v>
      </c>
      <c r="E8" s="281">
        <f t="shared" si="1"/>
        <v>3900</v>
      </c>
      <c r="F8" s="280">
        <v>5</v>
      </c>
      <c r="G8" s="280">
        <v>215</v>
      </c>
      <c r="H8" s="282">
        <f t="shared" si="2"/>
        <v>1075</v>
      </c>
      <c r="I8" s="283"/>
      <c r="J8" s="284" t="s">
        <v>485</v>
      </c>
      <c r="K8" s="311">
        <v>0</v>
      </c>
      <c r="L8" s="280">
        <v>0</v>
      </c>
      <c r="M8" s="282">
        <f t="shared" si="0"/>
        <v>0</v>
      </c>
    </row>
    <row r="9" spans="1:13" ht="18">
      <c r="A9" s="278"/>
      <c r="B9" s="285" t="s">
        <v>334</v>
      </c>
      <c r="C9" s="286">
        <v>19</v>
      </c>
      <c r="D9" s="280">
        <v>257</v>
      </c>
      <c r="E9" s="281">
        <f t="shared" si="1"/>
        <v>4883</v>
      </c>
      <c r="F9" s="280">
        <v>15</v>
      </c>
      <c r="G9" s="280">
        <v>240</v>
      </c>
      <c r="H9" s="282">
        <f t="shared" si="2"/>
        <v>3600</v>
      </c>
      <c r="I9" s="283"/>
      <c r="J9" s="284" t="s">
        <v>486</v>
      </c>
      <c r="K9" s="311">
        <v>0</v>
      </c>
      <c r="L9" s="280">
        <v>0</v>
      </c>
      <c r="M9" s="282">
        <f t="shared" si="0"/>
        <v>0</v>
      </c>
    </row>
    <row r="10" spans="1:13" ht="18">
      <c r="A10" s="278"/>
      <c r="B10" s="285" t="s">
        <v>487</v>
      </c>
      <c r="C10" s="286">
        <v>2</v>
      </c>
      <c r="D10" s="280">
        <v>200</v>
      </c>
      <c r="E10" s="281">
        <f t="shared" si="1"/>
        <v>400</v>
      </c>
      <c r="F10" s="280">
        <v>1</v>
      </c>
      <c r="G10" s="280">
        <v>1</v>
      </c>
      <c r="H10" s="282">
        <f t="shared" si="2"/>
        <v>1</v>
      </c>
      <c r="I10" s="283"/>
      <c r="J10" s="284" t="s">
        <v>488</v>
      </c>
      <c r="K10" s="311">
        <v>1</v>
      </c>
      <c r="L10" s="280">
        <v>5</v>
      </c>
      <c r="M10" s="282">
        <f t="shared" si="0"/>
        <v>5</v>
      </c>
    </row>
    <row r="11" spans="1:13" ht="18">
      <c r="A11" s="278"/>
      <c r="B11" s="285" t="s">
        <v>303</v>
      </c>
      <c r="C11" s="286">
        <v>17</v>
      </c>
      <c r="D11" s="280">
        <v>250</v>
      </c>
      <c r="E11" s="281">
        <f t="shared" si="1"/>
        <v>4250</v>
      </c>
      <c r="F11" s="280">
        <v>6</v>
      </c>
      <c r="G11" s="280">
        <v>96</v>
      </c>
      <c r="H11" s="282">
        <f t="shared" si="2"/>
        <v>576</v>
      </c>
      <c r="I11" s="283"/>
      <c r="J11" s="284" t="s">
        <v>489</v>
      </c>
      <c r="K11" s="311">
        <v>9</v>
      </c>
      <c r="L11" s="280">
        <v>280</v>
      </c>
      <c r="M11" s="282">
        <f t="shared" si="0"/>
        <v>2520</v>
      </c>
    </row>
    <row r="12" spans="1:13" ht="18">
      <c r="A12" s="278"/>
      <c r="B12" s="287" t="s">
        <v>490</v>
      </c>
      <c r="C12" s="286">
        <v>10</v>
      </c>
      <c r="D12" s="280">
        <v>190</v>
      </c>
      <c r="E12" s="281">
        <f t="shared" si="1"/>
        <v>1900</v>
      </c>
      <c r="F12" s="280">
        <v>4</v>
      </c>
      <c r="G12" s="280">
        <v>162</v>
      </c>
      <c r="H12" s="282">
        <f t="shared" si="2"/>
        <v>648</v>
      </c>
      <c r="I12" s="283"/>
      <c r="J12" s="284" t="s">
        <v>491</v>
      </c>
      <c r="K12" s="311">
        <v>8</v>
      </c>
      <c r="L12" s="280">
        <v>280</v>
      </c>
      <c r="M12" s="282">
        <f t="shared" si="0"/>
        <v>2240</v>
      </c>
    </row>
    <row r="13" spans="1:13" ht="18">
      <c r="A13" s="278"/>
      <c r="B13" s="285" t="s">
        <v>492</v>
      </c>
      <c r="C13" s="286">
        <v>5</v>
      </c>
      <c r="D13" s="280">
        <v>200</v>
      </c>
      <c r="E13" s="281">
        <f>C13*D13</f>
        <v>1000</v>
      </c>
      <c r="F13" s="280">
        <v>3</v>
      </c>
      <c r="G13" s="280">
        <v>200</v>
      </c>
      <c r="H13" s="282">
        <f>F13*G13</f>
        <v>600</v>
      </c>
      <c r="I13" s="283"/>
      <c r="J13" s="284" t="s">
        <v>493</v>
      </c>
      <c r="K13" s="311">
        <v>4</v>
      </c>
      <c r="L13" s="280">
        <v>250</v>
      </c>
      <c r="M13" s="282">
        <f t="shared" si="0"/>
        <v>1000</v>
      </c>
    </row>
    <row r="14" spans="1:13" ht="18">
      <c r="A14" s="278"/>
      <c r="B14" s="284" t="s">
        <v>494</v>
      </c>
      <c r="C14" s="280">
        <v>0</v>
      </c>
      <c r="D14" s="280">
        <v>0</v>
      </c>
      <c r="E14" s="281">
        <f t="shared" ref="E14:E16" si="3">C14*D14</f>
        <v>0</v>
      </c>
      <c r="F14" s="280">
        <v>2</v>
      </c>
      <c r="G14" s="280">
        <v>180</v>
      </c>
      <c r="H14" s="282">
        <f t="shared" ref="H14:H16" si="4">F14*G14</f>
        <v>360</v>
      </c>
      <c r="I14" s="283"/>
      <c r="J14" s="284" t="s">
        <v>495</v>
      </c>
      <c r="K14" s="311">
        <v>4</v>
      </c>
      <c r="L14" s="280">
        <v>100</v>
      </c>
      <c r="M14" s="282">
        <f t="shared" si="0"/>
        <v>400</v>
      </c>
    </row>
    <row r="15" spans="1:13" ht="18">
      <c r="A15" s="278"/>
      <c r="B15" s="284" t="s">
        <v>496</v>
      </c>
      <c r="C15" s="280">
        <v>0</v>
      </c>
      <c r="D15" s="280">
        <v>0</v>
      </c>
      <c r="E15" s="281">
        <f t="shared" si="3"/>
        <v>0</v>
      </c>
      <c r="F15" s="280">
        <v>2</v>
      </c>
      <c r="G15" s="280">
        <v>180</v>
      </c>
      <c r="H15" s="282">
        <f t="shared" si="4"/>
        <v>360</v>
      </c>
      <c r="I15" s="283"/>
      <c r="J15" s="284" t="s">
        <v>497</v>
      </c>
      <c r="K15" s="311">
        <v>8</v>
      </c>
      <c r="L15" s="280">
        <v>280</v>
      </c>
      <c r="M15" s="282">
        <f t="shared" si="0"/>
        <v>2240</v>
      </c>
    </row>
    <row r="16" spans="1:13" ht="18.75" thickBot="1">
      <c r="A16" s="278"/>
      <c r="B16" s="288" t="s">
        <v>498</v>
      </c>
      <c r="C16" s="289">
        <v>2</v>
      </c>
      <c r="D16" s="289">
        <v>200</v>
      </c>
      <c r="E16" s="290">
        <f t="shared" si="3"/>
        <v>400</v>
      </c>
      <c r="F16" s="289">
        <v>2</v>
      </c>
      <c r="G16" s="289">
        <v>180</v>
      </c>
      <c r="H16" s="291">
        <f t="shared" si="4"/>
        <v>360</v>
      </c>
      <c r="I16" s="283"/>
      <c r="J16" s="284" t="s">
        <v>499</v>
      </c>
      <c r="K16" s="311">
        <v>8</v>
      </c>
      <c r="L16" s="280">
        <v>280</v>
      </c>
      <c r="M16" s="282">
        <f t="shared" si="0"/>
        <v>2240</v>
      </c>
    </row>
    <row r="17" spans="1:13" ht="18">
      <c r="A17" s="247"/>
      <c r="B17" s="247"/>
      <c r="C17" s="266"/>
      <c r="D17" s="266"/>
      <c r="E17" s="267"/>
      <c r="F17" s="292"/>
      <c r="G17" s="292"/>
      <c r="H17" s="293"/>
      <c r="I17" s="292"/>
      <c r="J17" s="284" t="s">
        <v>500</v>
      </c>
      <c r="K17" s="311">
        <v>1</v>
      </c>
      <c r="L17" s="280">
        <v>280</v>
      </c>
      <c r="M17" s="282">
        <f t="shared" si="0"/>
        <v>280</v>
      </c>
    </row>
    <row r="18" spans="1:13" ht="18">
      <c r="A18" s="247"/>
      <c r="B18" s="314" t="s">
        <v>501</v>
      </c>
      <c r="C18" s="266"/>
      <c r="D18" s="266"/>
      <c r="E18" s="267"/>
      <c r="F18" s="323"/>
      <c r="G18" s="323"/>
      <c r="H18" s="323"/>
      <c r="I18" s="294"/>
      <c r="J18" s="284" t="s">
        <v>502</v>
      </c>
      <c r="K18" s="311">
        <v>13</v>
      </c>
      <c r="L18" s="280">
        <v>302</v>
      </c>
      <c r="M18" s="282">
        <f t="shared" si="0"/>
        <v>3926</v>
      </c>
    </row>
    <row r="19" spans="1:13" ht="18">
      <c r="A19" s="247"/>
      <c r="B19" s="314" t="s">
        <v>515</v>
      </c>
      <c r="C19" s="266"/>
      <c r="D19" s="266"/>
      <c r="E19" s="267"/>
      <c r="F19" s="276"/>
      <c r="G19" s="276"/>
      <c r="H19" s="276"/>
      <c r="I19" s="276"/>
      <c r="J19" s="284" t="s">
        <v>503</v>
      </c>
      <c r="K19" s="311">
        <v>3</v>
      </c>
      <c r="L19" s="280">
        <v>302</v>
      </c>
      <c r="M19" s="282">
        <f t="shared" si="0"/>
        <v>906</v>
      </c>
    </row>
    <row r="20" spans="1:13" ht="18">
      <c r="A20" s="247"/>
      <c r="B20" s="256" t="s">
        <v>516</v>
      </c>
      <c r="C20" s="266"/>
      <c r="D20" s="266"/>
      <c r="E20" s="267"/>
      <c r="F20" s="283"/>
      <c r="G20" s="283"/>
      <c r="H20" s="295"/>
      <c r="I20" s="283"/>
      <c r="J20" s="284" t="s">
        <v>504</v>
      </c>
      <c r="K20" s="311">
        <v>1.5</v>
      </c>
      <c r="L20" s="280">
        <v>302</v>
      </c>
      <c r="M20" s="282">
        <f t="shared" si="0"/>
        <v>453</v>
      </c>
    </row>
    <row r="21" spans="1:13" ht="18.75" thickBot="1">
      <c r="A21" s="247"/>
      <c r="B21" s="247"/>
      <c r="C21" s="266"/>
      <c r="D21" s="266"/>
      <c r="E21" s="267"/>
      <c r="F21" s="283"/>
      <c r="G21" s="283"/>
      <c r="H21" s="295"/>
      <c r="I21" s="283"/>
      <c r="J21" s="288" t="s">
        <v>505</v>
      </c>
      <c r="K21" s="312">
        <v>4</v>
      </c>
      <c r="L21" s="289">
        <v>280</v>
      </c>
      <c r="M21" s="291">
        <f t="shared" si="0"/>
        <v>1120</v>
      </c>
    </row>
    <row r="22" spans="1:13" ht="18">
      <c r="A22" s="247"/>
      <c r="B22" s="247"/>
      <c r="C22" s="266"/>
      <c r="D22" s="266"/>
      <c r="E22" s="267"/>
      <c r="F22" s="283"/>
      <c r="G22" s="283"/>
      <c r="H22" s="295"/>
      <c r="I22" s="283"/>
      <c r="J22" s="283"/>
      <c r="K22" s="295"/>
      <c r="L22" s="313"/>
      <c r="M22" s="305"/>
    </row>
  </sheetData>
  <mergeCells count="4">
    <mergeCell ref="C4:E4"/>
    <mergeCell ref="F4:H4"/>
    <mergeCell ref="K4:M4"/>
    <mergeCell ref="F18:H18"/>
  </mergeCells>
  <phoneticPr fontId="3"/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161"/>
  <sheetViews>
    <sheetView view="pageBreakPreview" zoomScale="85" zoomScaleNormal="85" zoomScaleSheetLayoutView="85" workbookViewId="0">
      <pane xSplit="10" ySplit="9" topLeftCell="K131" activePane="bottomRight" state="frozenSplit"/>
      <selection activeCell="R24" sqref="R24"/>
      <selection pane="topRight" activeCell="R24" sqref="R24"/>
      <selection pane="bottomLeft" activeCell="R24" sqref="R24"/>
      <selection pane="bottomRight" activeCell="K144" sqref="K144"/>
    </sheetView>
  </sheetViews>
  <sheetFormatPr defaultColWidth="8.375" defaultRowHeight="14.25"/>
  <cols>
    <col min="1" max="1" width="6.375" style="37" customWidth="1"/>
    <col min="2" max="2" width="4" style="37" customWidth="1"/>
    <col min="3" max="3" width="12.625" style="56" customWidth="1"/>
    <col min="4" max="4" width="8.375" style="37" customWidth="1"/>
    <col min="5" max="5" width="3.375" style="37" customWidth="1"/>
    <col min="6" max="6" width="14.125" style="67" customWidth="1"/>
    <col min="7" max="7" width="3.625" style="37" customWidth="1"/>
    <col min="8" max="8" width="7.125" style="57" customWidth="1"/>
    <col min="9" max="9" width="5.125" style="58" customWidth="1"/>
    <col min="10" max="10" width="6.5" style="59" customWidth="1"/>
    <col min="11" max="11" width="9.875" style="60" customWidth="1"/>
    <col min="12" max="12" width="9.875" style="37" customWidth="1"/>
    <col min="13" max="13" width="6.125" style="37" customWidth="1"/>
    <col min="14" max="14" width="8.375" style="37" customWidth="1"/>
    <col min="15" max="15" width="6.125" style="60" customWidth="1"/>
    <col min="16" max="16" width="6.875" style="55" customWidth="1"/>
    <col min="17" max="17" width="8.375" style="55" customWidth="1"/>
    <col min="18" max="22" width="12.5" style="37" customWidth="1"/>
    <col min="23" max="16384" width="8.375" style="37"/>
  </cols>
  <sheetData>
    <row r="2" spans="1:17" ht="22.5">
      <c r="A2" s="66" t="s">
        <v>508</v>
      </c>
    </row>
    <row r="4" spans="1:17" ht="32.25" customHeight="1" thickBot="1">
      <c r="A4" s="326" t="s">
        <v>219</v>
      </c>
      <c r="B4" s="326"/>
      <c r="C4" s="326"/>
      <c r="D4" s="326"/>
      <c r="E4" s="326"/>
      <c r="F4" s="326"/>
      <c r="G4" s="33"/>
      <c r="H4" s="34"/>
      <c r="I4" s="35"/>
      <c r="J4" s="36"/>
      <c r="K4" s="35"/>
      <c r="L4" s="34"/>
      <c r="M4" s="297"/>
      <c r="N4" s="297"/>
      <c r="O4" s="297"/>
    </row>
    <row r="5" spans="1:17" s="40" customFormat="1" ht="13.5" customHeight="1">
      <c r="A5" s="112" t="s">
        <v>0</v>
      </c>
      <c r="B5" s="113" t="s">
        <v>1</v>
      </c>
      <c r="C5" s="190" t="s">
        <v>2</v>
      </c>
      <c r="D5" s="327"/>
      <c r="E5" s="328"/>
      <c r="F5" s="328"/>
      <c r="G5" s="328"/>
      <c r="H5" s="328"/>
      <c r="I5" s="328"/>
      <c r="J5" s="328"/>
      <c r="K5" s="329"/>
      <c r="L5" s="330" t="s">
        <v>3</v>
      </c>
      <c r="M5" s="331"/>
      <c r="N5" s="331"/>
      <c r="O5" s="332"/>
      <c r="P5" s="324"/>
      <c r="Q5" s="261"/>
    </row>
    <row r="6" spans="1:17" s="40" customFormat="1" ht="13.5" customHeight="1">
      <c r="A6" s="38"/>
      <c r="B6" s="39"/>
      <c r="C6" s="191"/>
      <c r="D6" s="333" t="s">
        <v>4</v>
      </c>
      <c r="E6" s="334"/>
      <c r="F6" s="68" t="s">
        <v>5</v>
      </c>
      <c r="G6" s="262"/>
      <c r="H6" s="41" t="s">
        <v>6</v>
      </c>
      <c r="I6" s="41" t="s">
        <v>7</v>
      </c>
      <c r="J6" s="42" t="s">
        <v>8</v>
      </c>
      <c r="K6" s="161" t="s">
        <v>9</v>
      </c>
      <c r="L6" s="335" t="s">
        <v>436</v>
      </c>
      <c r="M6" s="336"/>
      <c r="N6" s="336"/>
      <c r="O6" s="337"/>
      <c r="P6" s="325"/>
      <c r="Q6" s="261"/>
    </row>
    <row r="7" spans="1:17" s="40" customFormat="1" ht="13.5" customHeight="1">
      <c r="A7" s="38"/>
      <c r="B7" s="39"/>
      <c r="C7" s="191"/>
      <c r="D7" s="92"/>
      <c r="E7" s="261"/>
      <c r="F7" s="69"/>
      <c r="G7" s="39"/>
      <c r="H7" s="41" t="s">
        <v>11</v>
      </c>
      <c r="I7" s="41"/>
      <c r="J7" s="42" t="s">
        <v>12</v>
      </c>
      <c r="K7" s="161" t="s">
        <v>13</v>
      </c>
      <c r="L7" s="137" t="s">
        <v>510</v>
      </c>
      <c r="M7" s="43" t="s">
        <v>509</v>
      </c>
      <c r="N7" s="43" t="s">
        <v>14</v>
      </c>
      <c r="O7" s="44" t="s">
        <v>15</v>
      </c>
      <c r="P7" s="325"/>
      <c r="Q7" s="261"/>
    </row>
    <row r="8" spans="1:17" s="40" customFormat="1" ht="13.5" customHeight="1">
      <c r="A8" s="38"/>
      <c r="B8" s="39"/>
      <c r="C8" s="191"/>
      <c r="D8" s="92"/>
      <c r="E8" s="261"/>
      <c r="F8" s="69"/>
      <c r="G8" s="39"/>
      <c r="H8" s="41"/>
      <c r="I8" s="41"/>
      <c r="J8" s="42"/>
      <c r="K8" s="161"/>
      <c r="L8" s="138" t="s">
        <v>511</v>
      </c>
      <c r="M8" s="41"/>
      <c r="N8" s="41" t="s">
        <v>512</v>
      </c>
      <c r="O8" s="45" t="s">
        <v>16</v>
      </c>
      <c r="P8" s="325"/>
      <c r="Q8" s="261"/>
    </row>
    <row r="9" spans="1:17" s="40" customFormat="1" ht="13.5" customHeight="1" thickBot="1">
      <c r="A9" s="114"/>
      <c r="B9" s="115"/>
      <c r="C9" s="192"/>
      <c r="D9" s="162"/>
      <c r="E9" s="116"/>
      <c r="F9" s="117"/>
      <c r="G9" s="115"/>
      <c r="H9" s="118"/>
      <c r="I9" s="118" t="s">
        <v>17</v>
      </c>
      <c r="J9" s="119" t="s">
        <v>18</v>
      </c>
      <c r="K9" s="163" t="s">
        <v>19</v>
      </c>
      <c r="L9" s="139" t="s">
        <v>20</v>
      </c>
      <c r="M9" s="120"/>
      <c r="N9" s="120" t="s">
        <v>21</v>
      </c>
      <c r="O9" s="121" t="s">
        <v>20</v>
      </c>
      <c r="P9" s="325"/>
      <c r="Q9" s="261"/>
    </row>
    <row r="10" spans="1:17" s="54" customFormat="1" ht="18" customHeight="1">
      <c r="A10" s="93" t="s">
        <v>232</v>
      </c>
      <c r="B10" s="94">
        <v>1</v>
      </c>
      <c r="C10" s="193" t="s">
        <v>235</v>
      </c>
      <c r="D10" s="164" t="s">
        <v>62</v>
      </c>
      <c r="E10" s="95">
        <v>1</v>
      </c>
      <c r="F10" s="96" t="s">
        <v>61</v>
      </c>
      <c r="G10" s="97"/>
      <c r="H10" s="98"/>
      <c r="I10" s="99">
        <v>1</v>
      </c>
      <c r="J10" s="100">
        <v>22</v>
      </c>
      <c r="K10" s="354">
        <f>J10*I10*O10/1000</f>
        <v>41.8</v>
      </c>
      <c r="L10" s="140">
        <v>10</v>
      </c>
      <c r="M10" s="101">
        <v>1</v>
      </c>
      <c r="N10" s="99">
        <v>190</v>
      </c>
      <c r="O10" s="102">
        <f t="shared" ref="O10:O139" si="0">L10*N10*M10</f>
        <v>1900</v>
      </c>
      <c r="P10" s="261"/>
      <c r="Q10" s="264"/>
    </row>
    <row r="11" spans="1:17" s="54" customFormat="1" ht="18" customHeight="1">
      <c r="A11" s="46" t="s">
        <v>233</v>
      </c>
      <c r="B11" s="47">
        <v>1</v>
      </c>
      <c r="C11" s="194" t="s">
        <v>234</v>
      </c>
      <c r="D11" s="165" t="s">
        <v>62</v>
      </c>
      <c r="E11" s="48">
        <v>1</v>
      </c>
      <c r="F11" s="70" t="s">
        <v>61</v>
      </c>
      <c r="G11" s="49"/>
      <c r="H11" s="263"/>
      <c r="I11" s="50">
        <v>1</v>
      </c>
      <c r="J11" s="51">
        <v>22</v>
      </c>
      <c r="K11" s="353">
        <f t="shared" ref="K11" si="1">J11*I11*O11/1000</f>
        <v>22</v>
      </c>
      <c r="L11" s="141">
        <v>5</v>
      </c>
      <c r="M11" s="52">
        <v>1</v>
      </c>
      <c r="N11" s="50">
        <v>200</v>
      </c>
      <c r="O11" s="53">
        <f t="shared" ref="O11" si="2">L11*N11*M11</f>
        <v>1000</v>
      </c>
      <c r="P11" s="261"/>
      <c r="Q11" s="264"/>
    </row>
    <row r="12" spans="1:17" s="54" customFormat="1" ht="18" customHeight="1">
      <c r="A12" s="46" t="s">
        <v>232</v>
      </c>
      <c r="B12" s="47">
        <v>1</v>
      </c>
      <c r="C12" s="194" t="s">
        <v>236</v>
      </c>
      <c r="D12" s="165" t="s">
        <v>58</v>
      </c>
      <c r="E12" s="48">
        <v>1</v>
      </c>
      <c r="F12" s="70" t="s">
        <v>61</v>
      </c>
      <c r="G12" s="49"/>
      <c r="H12" s="263"/>
      <c r="I12" s="50">
        <v>4</v>
      </c>
      <c r="J12" s="51">
        <v>47</v>
      </c>
      <c r="K12" s="353">
        <v>5</v>
      </c>
      <c r="L12" s="141">
        <v>12</v>
      </c>
      <c r="M12" s="52">
        <v>1</v>
      </c>
      <c r="N12" s="50">
        <v>200</v>
      </c>
      <c r="O12" s="53">
        <f t="shared" si="0"/>
        <v>2400</v>
      </c>
      <c r="P12" s="261"/>
      <c r="Q12" s="264"/>
    </row>
    <row r="13" spans="1:17" s="54" customFormat="1" ht="18" customHeight="1">
      <c r="A13" s="46" t="s">
        <v>232</v>
      </c>
      <c r="B13" s="47">
        <v>1</v>
      </c>
      <c r="C13" s="194" t="s">
        <v>237</v>
      </c>
      <c r="D13" s="165" t="s">
        <v>58</v>
      </c>
      <c r="E13" s="48">
        <v>1</v>
      </c>
      <c r="F13" s="70" t="s">
        <v>61</v>
      </c>
      <c r="G13" s="49"/>
      <c r="H13" s="263"/>
      <c r="I13" s="50">
        <v>2</v>
      </c>
      <c r="J13" s="51">
        <v>47</v>
      </c>
      <c r="K13" s="353">
        <f t="shared" ref="K13:K95" si="3">J13*I13*O13/1000</f>
        <v>94</v>
      </c>
      <c r="L13" s="141">
        <v>5</v>
      </c>
      <c r="M13" s="52">
        <v>1</v>
      </c>
      <c r="N13" s="50">
        <v>200</v>
      </c>
      <c r="O13" s="53">
        <f t="shared" si="0"/>
        <v>1000</v>
      </c>
      <c r="P13" s="261"/>
      <c r="Q13" s="264"/>
    </row>
    <row r="14" spans="1:17" s="54" customFormat="1" ht="18" customHeight="1">
      <c r="A14" s="46" t="s">
        <v>232</v>
      </c>
      <c r="B14" s="47">
        <v>1</v>
      </c>
      <c r="C14" s="194" t="s">
        <v>238</v>
      </c>
      <c r="D14" s="165" t="s">
        <v>58</v>
      </c>
      <c r="E14" s="48">
        <v>1</v>
      </c>
      <c r="F14" s="70" t="s">
        <v>61</v>
      </c>
      <c r="G14" s="49"/>
      <c r="H14" s="263"/>
      <c r="I14" s="50">
        <v>9</v>
      </c>
      <c r="J14" s="51">
        <v>47</v>
      </c>
      <c r="K14" s="353">
        <f t="shared" si="3"/>
        <v>423</v>
      </c>
      <c r="L14" s="141">
        <v>5</v>
      </c>
      <c r="M14" s="52">
        <v>1</v>
      </c>
      <c r="N14" s="50">
        <v>200</v>
      </c>
      <c r="O14" s="53">
        <f t="shared" si="0"/>
        <v>1000</v>
      </c>
      <c r="P14" s="261"/>
      <c r="Q14" s="264"/>
    </row>
    <row r="15" spans="1:17" s="54" customFormat="1" ht="18" customHeight="1">
      <c r="A15" s="46" t="s">
        <v>232</v>
      </c>
      <c r="B15" s="47">
        <v>1</v>
      </c>
      <c r="C15" s="194" t="s">
        <v>239</v>
      </c>
      <c r="D15" s="165" t="s">
        <v>58</v>
      </c>
      <c r="E15" s="48">
        <v>1</v>
      </c>
      <c r="F15" s="70" t="s">
        <v>61</v>
      </c>
      <c r="G15" s="49"/>
      <c r="H15" s="263"/>
      <c r="I15" s="50">
        <v>1</v>
      </c>
      <c r="J15" s="51">
        <v>47</v>
      </c>
      <c r="K15" s="353">
        <f t="shared" ref="K15" si="4">J15*I15*O15/1000</f>
        <v>47</v>
      </c>
      <c r="L15" s="141">
        <v>5</v>
      </c>
      <c r="M15" s="52">
        <v>1</v>
      </c>
      <c r="N15" s="50">
        <v>200</v>
      </c>
      <c r="O15" s="53">
        <f t="shared" ref="O15" si="5">L15*N15*M15</f>
        <v>1000</v>
      </c>
      <c r="P15" s="261"/>
      <c r="Q15" s="264"/>
    </row>
    <row r="16" spans="1:17" s="54" customFormat="1" ht="18" customHeight="1">
      <c r="A16" s="46" t="s">
        <v>232</v>
      </c>
      <c r="B16" s="47">
        <v>1</v>
      </c>
      <c r="C16" s="194" t="s">
        <v>234</v>
      </c>
      <c r="D16" s="165" t="s">
        <v>58</v>
      </c>
      <c r="E16" s="48">
        <v>1</v>
      </c>
      <c r="F16" s="70" t="s">
        <v>61</v>
      </c>
      <c r="G16" s="49"/>
      <c r="H16" s="263"/>
      <c r="I16" s="50">
        <v>1</v>
      </c>
      <c r="J16" s="51">
        <v>47</v>
      </c>
      <c r="K16" s="353">
        <f t="shared" ref="K16:K19" si="6">J16*I16*O16/1000</f>
        <v>47</v>
      </c>
      <c r="L16" s="141">
        <v>5</v>
      </c>
      <c r="M16" s="52">
        <v>1</v>
      </c>
      <c r="N16" s="50">
        <v>200</v>
      </c>
      <c r="O16" s="53">
        <f t="shared" ref="O16:O19" si="7">L16*N16*M16</f>
        <v>1000</v>
      </c>
      <c r="P16" s="261"/>
      <c r="Q16" s="264"/>
    </row>
    <row r="17" spans="1:18" s="54" customFormat="1" ht="18" customHeight="1">
      <c r="A17" s="46" t="s">
        <v>232</v>
      </c>
      <c r="B17" s="47">
        <v>1</v>
      </c>
      <c r="C17" s="194" t="s">
        <v>240</v>
      </c>
      <c r="D17" s="165" t="s">
        <v>58</v>
      </c>
      <c r="E17" s="48">
        <v>1</v>
      </c>
      <c r="F17" s="70" t="s">
        <v>61</v>
      </c>
      <c r="G17" s="49"/>
      <c r="H17" s="263"/>
      <c r="I17" s="50">
        <v>2</v>
      </c>
      <c r="J17" s="51">
        <v>47</v>
      </c>
      <c r="K17" s="353">
        <f t="shared" ref="K17" si="8">J17*I17*O17/1000</f>
        <v>94</v>
      </c>
      <c r="L17" s="141">
        <v>5</v>
      </c>
      <c r="M17" s="52">
        <v>1</v>
      </c>
      <c r="N17" s="50">
        <v>200</v>
      </c>
      <c r="O17" s="53">
        <f t="shared" ref="O17" si="9">L17*N17*M17</f>
        <v>1000</v>
      </c>
      <c r="P17" s="261"/>
      <c r="Q17" s="264"/>
    </row>
    <row r="18" spans="1:18" s="54" customFormat="1" ht="18" customHeight="1">
      <c r="A18" s="46" t="s">
        <v>232</v>
      </c>
      <c r="B18" s="47">
        <v>2</v>
      </c>
      <c r="C18" s="194" t="s">
        <v>238</v>
      </c>
      <c r="D18" s="165" t="s">
        <v>58</v>
      </c>
      <c r="E18" s="48">
        <v>1</v>
      </c>
      <c r="F18" s="70" t="s">
        <v>61</v>
      </c>
      <c r="G18" s="49"/>
      <c r="H18" s="263"/>
      <c r="I18" s="50">
        <v>14</v>
      </c>
      <c r="J18" s="51">
        <v>47</v>
      </c>
      <c r="K18" s="353">
        <f t="shared" si="6"/>
        <v>658</v>
      </c>
      <c r="L18" s="141">
        <v>5</v>
      </c>
      <c r="M18" s="52">
        <v>1</v>
      </c>
      <c r="N18" s="50">
        <v>200</v>
      </c>
      <c r="O18" s="53">
        <f t="shared" si="7"/>
        <v>1000</v>
      </c>
      <c r="P18" s="261"/>
      <c r="Q18" s="264"/>
    </row>
    <row r="19" spans="1:18" s="54" customFormat="1" ht="18" customHeight="1">
      <c r="A19" s="46" t="s">
        <v>232</v>
      </c>
      <c r="B19" s="47">
        <v>2</v>
      </c>
      <c r="C19" s="194" t="s">
        <v>240</v>
      </c>
      <c r="D19" s="165" t="s">
        <v>58</v>
      </c>
      <c r="E19" s="48">
        <v>1</v>
      </c>
      <c r="F19" s="70" t="s">
        <v>61</v>
      </c>
      <c r="G19" s="49"/>
      <c r="H19" s="263"/>
      <c r="I19" s="50">
        <v>2</v>
      </c>
      <c r="J19" s="51">
        <v>47</v>
      </c>
      <c r="K19" s="353">
        <f t="shared" si="6"/>
        <v>94</v>
      </c>
      <c r="L19" s="141">
        <v>5</v>
      </c>
      <c r="M19" s="52">
        <v>1</v>
      </c>
      <c r="N19" s="50">
        <v>200</v>
      </c>
      <c r="O19" s="53">
        <f t="shared" si="7"/>
        <v>1000</v>
      </c>
      <c r="P19" s="261"/>
      <c r="Q19" s="264"/>
    </row>
    <row r="20" spans="1:18" s="54" customFormat="1" ht="18" customHeight="1">
      <c r="A20" s="46" t="s">
        <v>232</v>
      </c>
      <c r="B20" s="47">
        <v>3</v>
      </c>
      <c r="C20" s="194" t="s">
        <v>238</v>
      </c>
      <c r="D20" s="165" t="s">
        <v>58</v>
      </c>
      <c r="E20" s="48">
        <v>1</v>
      </c>
      <c r="F20" s="70" t="s">
        <v>61</v>
      </c>
      <c r="G20" s="49"/>
      <c r="H20" s="263"/>
      <c r="I20" s="50">
        <v>2</v>
      </c>
      <c r="J20" s="51">
        <v>47</v>
      </c>
      <c r="K20" s="353">
        <f t="shared" ref="K20:K21" si="10">J20*I20*O20/1000</f>
        <v>94</v>
      </c>
      <c r="L20" s="141">
        <v>5</v>
      </c>
      <c r="M20" s="52">
        <v>1</v>
      </c>
      <c r="N20" s="50">
        <v>200</v>
      </c>
      <c r="O20" s="53">
        <f t="shared" ref="O20:O21" si="11">L20*N20*M20</f>
        <v>1000</v>
      </c>
      <c r="P20" s="261"/>
      <c r="Q20" s="264"/>
    </row>
    <row r="21" spans="1:18" s="54" customFormat="1" ht="18" customHeight="1">
      <c r="A21" s="46" t="s">
        <v>232</v>
      </c>
      <c r="B21" s="47" t="s">
        <v>344</v>
      </c>
      <c r="C21" s="194" t="s">
        <v>240</v>
      </c>
      <c r="D21" s="165" t="s">
        <v>58</v>
      </c>
      <c r="E21" s="48">
        <v>1</v>
      </c>
      <c r="F21" s="70" t="s">
        <v>61</v>
      </c>
      <c r="G21" s="49"/>
      <c r="H21" s="263"/>
      <c r="I21" s="50">
        <v>1</v>
      </c>
      <c r="J21" s="51">
        <v>47</v>
      </c>
      <c r="K21" s="353">
        <f t="shared" si="10"/>
        <v>47</v>
      </c>
      <c r="L21" s="141">
        <v>5</v>
      </c>
      <c r="M21" s="52">
        <v>1</v>
      </c>
      <c r="N21" s="50">
        <v>200</v>
      </c>
      <c r="O21" s="53">
        <f t="shared" si="11"/>
        <v>1000</v>
      </c>
      <c r="P21" s="261"/>
      <c r="Q21" s="264"/>
    </row>
    <row r="22" spans="1:18" s="54" customFormat="1" ht="18" customHeight="1">
      <c r="A22" s="46" t="s">
        <v>233</v>
      </c>
      <c r="B22" s="47">
        <v>1</v>
      </c>
      <c r="C22" s="194" t="s">
        <v>236</v>
      </c>
      <c r="D22" s="165" t="s">
        <v>58</v>
      </c>
      <c r="E22" s="48">
        <v>1</v>
      </c>
      <c r="F22" s="70" t="s">
        <v>61</v>
      </c>
      <c r="G22" s="49"/>
      <c r="H22" s="263"/>
      <c r="I22" s="50">
        <v>4</v>
      </c>
      <c r="J22" s="51">
        <v>47</v>
      </c>
      <c r="K22" s="353">
        <f t="shared" ref="K22" si="12">J22*I22*O22/1000</f>
        <v>188</v>
      </c>
      <c r="L22" s="141">
        <v>5</v>
      </c>
      <c r="M22" s="52">
        <v>1</v>
      </c>
      <c r="N22" s="50">
        <v>200</v>
      </c>
      <c r="O22" s="53">
        <f t="shared" ref="O22" si="13">L22*N22*M22</f>
        <v>1000</v>
      </c>
      <c r="P22" s="261"/>
      <c r="Q22" s="264"/>
    </row>
    <row r="23" spans="1:18" s="54" customFormat="1" ht="18" customHeight="1">
      <c r="A23" s="46" t="s">
        <v>233</v>
      </c>
      <c r="B23" s="47">
        <v>1</v>
      </c>
      <c r="C23" s="194" t="s">
        <v>238</v>
      </c>
      <c r="D23" s="165" t="s">
        <v>58</v>
      </c>
      <c r="E23" s="48">
        <v>1</v>
      </c>
      <c r="F23" s="70" t="s">
        <v>61</v>
      </c>
      <c r="G23" s="49"/>
      <c r="H23" s="263"/>
      <c r="I23" s="50">
        <v>5</v>
      </c>
      <c r="J23" s="51">
        <v>47</v>
      </c>
      <c r="K23" s="353">
        <f t="shared" ref="K23:K24" si="14">J23*I23*O23/1000</f>
        <v>235</v>
      </c>
      <c r="L23" s="141">
        <v>5</v>
      </c>
      <c r="M23" s="52">
        <v>1</v>
      </c>
      <c r="N23" s="50">
        <v>200</v>
      </c>
      <c r="O23" s="53">
        <f t="shared" ref="O23:O24" si="15">L23*N23*M23</f>
        <v>1000</v>
      </c>
      <c r="P23" s="261"/>
      <c r="Q23" s="264"/>
    </row>
    <row r="24" spans="1:18" s="54" customFormat="1" ht="18" customHeight="1">
      <c r="A24" s="46" t="s">
        <v>233</v>
      </c>
      <c r="B24" s="47">
        <v>1</v>
      </c>
      <c r="C24" s="194" t="s">
        <v>234</v>
      </c>
      <c r="D24" s="165" t="s">
        <v>58</v>
      </c>
      <c r="E24" s="48">
        <v>1</v>
      </c>
      <c r="F24" s="70" t="s">
        <v>61</v>
      </c>
      <c r="G24" s="49"/>
      <c r="H24" s="263"/>
      <c r="I24" s="50">
        <v>3</v>
      </c>
      <c r="J24" s="51">
        <v>47</v>
      </c>
      <c r="K24" s="353">
        <f t="shared" si="14"/>
        <v>141</v>
      </c>
      <c r="L24" s="141">
        <v>5</v>
      </c>
      <c r="M24" s="52">
        <v>1</v>
      </c>
      <c r="N24" s="50">
        <v>200</v>
      </c>
      <c r="O24" s="53">
        <f t="shared" si="15"/>
        <v>1000</v>
      </c>
      <c r="P24" s="261"/>
      <c r="Q24" s="264"/>
    </row>
    <row r="25" spans="1:18" s="54" customFormat="1" ht="18" customHeight="1">
      <c r="A25" s="46" t="s">
        <v>241</v>
      </c>
      <c r="B25" s="47">
        <v>1</v>
      </c>
      <c r="C25" s="194" t="s">
        <v>242</v>
      </c>
      <c r="D25" s="165" t="s">
        <v>58</v>
      </c>
      <c r="E25" s="48">
        <v>1</v>
      </c>
      <c r="F25" s="70" t="s">
        <v>61</v>
      </c>
      <c r="G25" s="49"/>
      <c r="H25" s="263"/>
      <c r="I25" s="50">
        <v>4</v>
      </c>
      <c r="J25" s="51">
        <v>47</v>
      </c>
      <c r="K25" s="353">
        <f t="shared" ref="K25" si="16">J25*I25*O25/1000</f>
        <v>18.8</v>
      </c>
      <c r="L25" s="141">
        <v>2</v>
      </c>
      <c r="M25" s="52">
        <v>1</v>
      </c>
      <c r="N25" s="50">
        <v>50</v>
      </c>
      <c r="O25" s="53">
        <f t="shared" ref="O25" si="17">L25*N25*M25</f>
        <v>100</v>
      </c>
      <c r="P25" s="261"/>
      <c r="Q25" s="264"/>
      <c r="R25" s="76"/>
    </row>
    <row r="26" spans="1:18" s="54" customFormat="1" ht="18" customHeight="1">
      <c r="A26" s="46" t="s">
        <v>232</v>
      </c>
      <c r="B26" s="47">
        <v>1</v>
      </c>
      <c r="C26" s="194" t="s">
        <v>243</v>
      </c>
      <c r="D26" s="165" t="s">
        <v>58</v>
      </c>
      <c r="E26" s="48">
        <v>1</v>
      </c>
      <c r="F26" s="70" t="s">
        <v>61</v>
      </c>
      <c r="G26" s="49"/>
      <c r="H26" s="263"/>
      <c r="I26" s="50">
        <v>3</v>
      </c>
      <c r="J26" s="51">
        <v>47</v>
      </c>
      <c r="K26" s="353">
        <f t="shared" ref="K26" si="18">J26*I26*O26/1000</f>
        <v>141</v>
      </c>
      <c r="L26" s="141">
        <v>5</v>
      </c>
      <c r="M26" s="52">
        <v>1</v>
      </c>
      <c r="N26" s="50">
        <v>200</v>
      </c>
      <c r="O26" s="53">
        <f t="shared" ref="O26" si="19">L26*N26*M26</f>
        <v>1000</v>
      </c>
      <c r="P26" s="261"/>
      <c r="Q26" s="264"/>
    </row>
    <row r="27" spans="1:18" s="54" customFormat="1" ht="18" customHeight="1">
      <c r="A27" s="46" t="s">
        <v>232</v>
      </c>
      <c r="B27" s="47">
        <v>1</v>
      </c>
      <c r="C27" s="194" t="s">
        <v>242</v>
      </c>
      <c r="D27" s="165" t="s">
        <v>58</v>
      </c>
      <c r="E27" s="48">
        <v>1</v>
      </c>
      <c r="F27" s="70" t="s">
        <v>99</v>
      </c>
      <c r="G27" s="49"/>
      <c r="H27" s="263"/>
      <c r="I27" s="50">
        <v>1</v>
      </c>
      <c r="J27" s="51">
        <v>49</v>
      </c>
      <c r="K27" s="353">
        <f t="shared" si="3"/>
        <v>49</v>
      </c>
      <c r="L27" s="141">
        <v>5</v>
      </c>
      <c r="M27" s="52">
        <v>1</v>
      </c>
      <c r="N27" s="50">
        <v>200</v>
      </c>
      <c r="O27" s="53">
        <f t="shared" si="0"/>
        <v>1000</v>
      </c>
      <c r="P27" s="261"/>
      <c r="Q27" s="264"/>
    </row>
    <row r="28" spans="1:18" s="54" customFormat="1" ht="18" customHeight="1">
      <c r="A28" s="46" t="s">
        <v>232</v>
      </c>
      <c r="B28" s="47">
        <v>1</v>
      </c>
      <c r="C28" s="194" t="s">
        <v>244</v>
      </c>
      <c r="D28" s="165" t="s">
        <v>58</v>
      </c>
      <c r="E28" s="48">
        <v>1</v>
      </c>
      <c r="F28" s="70" t="s">
        <v>129</v>
      </c>
      <c r="G28" s="49"/>
      <c r="H28" s="263"/>
      <c r="I28" s="50">
        <v>2</v>
      </c>
      <c r="J28" s="51">
        <v>47</v>
      </c>
      <c r="K28" s="353">
        <f t="shared" ref="K28" si="20">J28*I28*O28/1000</f>
        <v>94</v>
      </c>
      <c r="L28" s="141">
        <v>5</v>
      </c>
      <c r="M28" s="52">
        <v>1</v>
      </c>
      <c r="N28" s="50">
        <v>200</v>
      </c>
      <c r="O28" s="53">
        <f t="shared" ref="O28" si="21">L28*N28*M28</f>
        <v>1000</v>
      </c>
      <c r="P28" s="261"/>
      <c r="Q28" s="264"/>
    </row>
    <row r="29" spans="1:18" s="54" customFormat="1" ht="18" customHeight="1">
      <c r="A29" s="46" t="s">
        <v>232</v>
      </c>
      <c r="B29" s="47">
        <v>1</v>
      </c>
      <c r="C29" s="194" t="s">
        <v>235</v>
      </c>
      <c r="D29" s="165" t="s">
        <v>58</v>
      </c>
      <c r="E29" s="48">
        <v>1</v>
      </c>
      <c r="F29" s="70" t="s">
        <v>129</v>
      </c>
      <c r="G29" s="49"/>
      <c r="H29" s="263"/>
      <c r="I29" s="50">
        <v>1</v>
      </c>
      <c r="J29" s="51">
        <v>47</v>
      </c>
      <c r="K29" s="353">
        <f t="shared" si="3"/>
        <v>89.3</v>
      </c>
      <c r="L29" s="141">
        <v>10</v>
      </c>
      <c r="M29" s="52">
        <v>1</v>
      </c>
      <c r="N29" s="50">
        <v>190</v>
      </c>
      <c r="O29" s="53">
        <f t="shared" si="0"/>
        <v>1900</v>
      </c>
      <c r="P29" s="261"/>
      <c r="Q29" s="264"/>
    </row>
    <row r="30" spans="1:18" s="54" customFormat="1" ht="18" customHeight="1">
      <c r="A30" s="46" t="s">
        <v>232</v>
      </c>
      <c r="B30" s="47">
        <v>1</v>
      </c>
      <c r="C30" s="194" t="s">
        <v>235</v>
      </c>
      <c r="D30" s="165" t="s">
        <v>62</v>
      </c>
      <c r="E30" s="48">
        <v>1</v>
      </c>
      <c r="F30" s="70" t="s">
        <v>129</v>
      </c>
      <c r="G30" s="49"/>
      <c r="H30" s="263"/>
      <c r="I30" s="50">
        <v>1</v>
      </c>
      <c r="J30" s="51">
        <v>22</v>
      </c>
      <c r="K30" s="353">
        <f t="shared" si="3"/>
        <v>41.8</v>
      </c>
      <c r="L30" s="141">
        <v>10</v>
      </c>
      <c r="M30" s="52">
        <v>1</v>
      </c>
      <c r="N30" s="50">
        <v>190</v>
      </c>
      <c r="O30" s="53">
        <f t="shared" si="0"/>
        <v>1900</v>
      </c>
      <c r="P30" s="261"/>
      <c r="Q30" s="264"/>
    </row>
    <row r="31" spans="1:18" s="54" customFormat="1" ht="18" customHeight="1">
      <c r="A31" s="46" t="s">
        <v>232</v>
      </c>
      <c r="B31" s="47">
        <v>1</v>
      </c>
      <c r="C31" s="194" t="s">
        <v>240</v>
      </c>
      <c r="D31" s="165" t="s">
        <v>130</v>
      </c>
      <c r="E31" s="48">
        <v>1</v>
      </c>
      <c r="F31" s="70" t="s">
        <v>61</v>
      </c>
      <c r="G31" s="49"/>
      <c r="H31" s="263" t="s">
        <v>131</v>
      </c>
      <c r="I31" s="50">
        <v>16</v>
      </c>
      <c r="J31" s="51">
        <v>45</v>
      </c>
      <c r="K31" s="353">
        <f t="shared" si="3"/>
        <v>720</v>
      </c>
      <c r="L31" s="141">
        <v>5</v>
      </c>
      <c r="M31" s="52">
        <v>1</v>
      </c>
      <c r="N31" s="50">
        <v>200</v>
      </c>
      <c r="O31" s="53">
        <f t="shared" si="0"/>
        <v>1000</v>
      </c>
      <c r="P31" s="261"/>
      <c r="Q31" s="264"/>
    </row>
    <row r="32" spans="1:18" s="54" customFormat="1" ht="18" customHeight="1">
      <c r="A32" s="46" t="s">
        <v>232</v>
      </c>
      <c r="B32" s="47">
        <v>1</v>
      </c>
      <c r="C32" s="194" t="s">
        <v>235</v>
      </c>
      <c r="D32" s="165" t="s">
        <v>62</v>
      </c>
      <c r="E32" s="48">
        <v>2</v>
      </c>
      <c r="F32" s="70" t="s">
        <v>61</v>
      </c>
      <c r="G32" s="49"/>
      <c r="H32" s="263"/>
      <c r="I32" s="50">
        <v>1</v>
      </c>
      <c r="J32" s="51">
        <v>44</v>
      </c>
      <c r="K32" s="353">
        <f t="shared" si="3"/>
        <v>83.6</v>
      </c>
      <c r="L32" s="141">
        <v>10</v>
      </c>
      <c r="M32" s="52">
        <v>1</v>
      </c>
      <c r="N32" s="50">
        <v>190</v>
      </c>
      <c r="O32" s="53">
        <f t="shared" si="0"/>
        <v>1900</v>
      </c>
      <c r="P32" s="261"/>
      <c r="Q32" s="264"/>
    </row>
    <row r="33" spans="1:18" s="54" customFormat="1" ht="18" customHeight="1">
      <c r="A33" s="46" t="s">
        <v>232</v>
      </c>
      <c r="B33" s="47">
        <v>1</v>
      </c>
      <c r="C33" s="194" t="s">
        <v>245</v>
      </c>
      <c r="D33" s="165" t="s">
        <v>58</v>
      </c>
      <c r="E33" s="48">
        <v>2</v>
      </c>
      <c r="F33" s="70" t="s">
        <v>61</v>
      </c>
      <c r="G33" s="49"/>
      <c r="H33" s="263"/>
      <c r="I33" s="50">
        <v>1</v>
      </c>
      <c r="J33" s="51">
        <v>85</v>
      </c>
      <c r="K33" s="353">
        <f t="shared" si="3"/>
        <v>85</v>
      </c>
      <c r="L33" s="141">
        <v>5</v>
      </c>
      <c r="M33" s="52">
        <v>1</v>
      </c>
      <c r="N33" s="50">
        <v>200</v>
      </c>
      <c r="O33" s="53">
        <f t="shared" si="0"/>
        <v>1000</v>
      </c>
      <c r="P33" s="261"/>
      <c r="Q33" s="264"/>
    </row>
    <row r="34" spans="1:18" s="54" customFormat="1" ht="18" customHeight="1">
      <c r="A34" s="46" t="s">
        <v>232</v>
      </c>
      <c r="B34" s="47">
        <v>1</v>
      </c>
      <c r="C34" s="194" t="s">
        <v>235</v>
      </c>
      <c r="D34" s="165" t="s">
        <v>58</v>
      </c>
      <c r="E34" s="48">
        <v>2</v>
      </c>
      <c r="F34" s="70" t="s">
        <v>61</v>
      </c>
      <c r="G34" s="49"/>
      <c r="H34" s="263"/>
      <c r="I34" s="50">
        <v>1</v>
      </c>
      <c r="J34" s="51">
        <v>85</v>
      </c>
      <c r="K34" s="353">
        <f t="shared" ref="K34" si="22">J34*I34*O34/1000</f>
        <v>161.5</v>
      </c>
      <c r="L34" s="141">
        <v>10</v>
      </c>
      <c r="M34" s="52">
        <v>1</v>
      </c>
      <c r="N34" s="50">
        <v>190</v>
      </c>
      <c r="O34" s="53">
        <f t="shared" ref="O34" si="23">L34*N34*M34</f>
        <v>1900</v>
      </c>
      <c r="P34" s="261"/>
      <c r="Q34" s="264"/>
    </row>
    <row r="35" spans="1:18" s="54" customFormat="1" ht="18" customHeight="1">
      <c r="A35" s="46" t="s">
        <v>232</v>
      </c>
      <c r="B35" s="47">
        <v>1</v>
      </c>
      <c r="C35" s="194" t="s">
        <v>246</v>
      </c>
      <c r="D35" s="165" t="s">
        <v>58</v>
      </c>
      <c r="E35" s="48">
        <v>2</v>
      </c>
      <c r="F35" s="70" t="s">
        <v>61</v>
      </c>
      <c r="G35" s="49"/>
      <c r="H35" s="263"/>
      <c r="I35" s="50">
        <v>2</v>
      </c>
      <c r="J35" s="51">
        <v>85</v>
      </c>
      <c r="K35" s="353">
        <f t="shared" si="3"/>
        <v>170</v>
      </c>
      <c r="L35" s="141">
        <v>5</v>
      </c>
      <c r="M35" s="52">
        <v>1</v>
      </c>
      <c r="N35" s="50">
        <v>200</v>
      </c>
      <c r="O35" s="53">
        <f t="shared" si="0"/>
        <v>1000</v>
      </c>
      <c r="P35" s="261"/>
      <c r="Q35" s="264"/>
    </row>
    <row r="36" spans="1:18" s="54" customFormat="1" ht="18" customHeight="1">
      <c r="A36" s="46" t="s">
        <v>232</v>
      </c>
      <c r="B36" s="47">
        <v>1</v>
      </c>
      <c r="C36" s="194" t="s">
        <v>247</v>
      </c>
      <c r="D36" s="165" t="s">
        <v>58</v>
      </c>
      <c r="E36" s="48">
        <v>2</v>
      </c>
      <c r="F36" s="70" t="s">
        <v>61</v>
      </c>
      <c r="G36" s="49"/>
      <c r="H36" s="263"/>
      <c r="I36" s="50">
        <v>6</v>
      </c>
      <c r="J36" s="51">
        <v>85</v>
      </c>
      <c r="K36" s="353">
        <f t="shared" ref="K36:K39" si="24">J36*I36*O36/1000</f>
        <v>816</v>
      </c>
      <c r="L36" s="141">
        <v>8</v>
      </c>
      <c r="M36" s="52">
        <v>1</v>
      </c>
      <c r="N36" s="50">
        <v>200</v>
      </c>
      <c r="O36" s="53">
        <f t="shared" ref="O36:O39" si="25">L36*N36*M36</f>
        <v>1600</v>
      </c>
      <c r="P36" s="261"/>
      <c r="Q36" s="264"/>
    </row>
    <row r="37" spans="1:18" s="54" customFormat="1" ht="18" customHeight="1">
      <c r="A37" s="46" t="s">
        <v>232</v>
      </c>
      <c r="B37" s="47">
        <v>2</v>
      </c>
      <c r="C37" s="194" t="s">
        <v>248</v>
      </c>
      <c r="D37" s="165" t="s">
        <v>58</v>
      </c>
      <c r="E37" s="48">
        <v>2</v>
      </c>
      <c r="F37" s="70" t="s">
        <v>61</v>
      </c>
      <c r="G37" s="49"/>
      <c r="H37" s="263"/>
      <c r="I37" s="50">
        <v>3</v>
      </c>
      <c r="J37" s="51">
        <v>85</v>
      </c>
      <c r="K37" s="353">
        <f>J37*I37*O37/1000</f>
        <v>229.5</v>
      </c>
      <c r="L37" s="141">
        <v>5</v>
      </c>
      <c r="M37" s="52">
        <v>1</v>
      </c>
      <c r="N37" s="50">
        <v>180</v>
      </c>
      <c r="O37" s="53">
        <f>L37*N37*M37</f>
        <v>900</v>
      </c>
      <c r="P37" s="261"/>
      <c r="Q37" s="264"/>
    </row>
    <row r="38" spans="1:18" s="54" customFormat="1" ht="18" customHeight="1">
      <c r="A38" s="46" t="s">
        <v>232</v>
      </c>
      <c r="B38" s="47">
        <v>2</v>
      </c>
      <c r="C38" s="194" t="s">
        <v>249</v>
      </c>
      <c r="D38" s="165" t="s">
        <v>58</v>
      </c>
      <c r="E38" s="48">
        <v>2</v>
      </c>
      <c r="F38" s="70" t="s">
        <v>61</v>
      </c>
      <c r="G38" s="49"/>
      <c r="H38" s="263"/>
      <c r="I38" s="50">
        <v>3</v>
      </c>
      <c r="J38" s="51">
        <v>85</v>
      </c>
      <c r="K38" s="353">
        <f t="shared" ref="K38" si="26">J38*I38*O38/1000</f>
        <v>229.5</v>
      </c>
      <c r="L38" s="141">
        <v>5</v>
      </c>
      <c r="M38" s="52">
        <v>1</v>
      </c>
      <c r="N38" s="50">
        <v>180</v>
      </c>
      <c r="O38" s="53">
        <f t="shared" ref="O38" si="27">L38*N38*M38</f>
        <v>900</v>
      </c>
      <c r="P38" s="261"/>
      <c r="Q38" s="264"/>
    </row>
    <row r="39" spans="1:18" s="54" customFormat="1" ht="18" customHeight="1">
      <c r="A39" s="46" t="s">
        <v>232</v>
      </c>
      <c r="B39" s="47">
        <v>2</v>
      </c>
      <c r="C39" s="194" t="s">
        <v>250</v>
      </c>
      <c r="D39" s="165" t="s">
        <v>58</v>
      </c>
      <c r="E39" s="48">
        <v>2</v>
      </c>
      <c r="F39" s="70" t="s">
        <v>61</v>
      </c>
      <c r="G39" s="49"/>
      <c r="H39" s="263"/>
      <c r="I39" s="50">
        <v>3</v>
      </c>
      <c r="J39" s="51">
        <v>85</v>
      </c>
      <c r="K39" s="353">
        <f t="shared" si="24"/>
        <v>484.5</v>
      </c>
      <c r="L39" s="141">
        <v>10</v>
      </c>
      <c r="M39" s="52">
        <v>1</v>
      </c>
      <c r="N39" s="50">
        <v>190</v>
      </c>
      <c r="O39" s="53">
        <f t="shared" si="25"/>
        <v>1900</v>
      </c>
      <c r="P39" s="261"/>
      <c r="Q39" s="264"/>
    </row>
    <row r="40" spans="1:18" s="54" customFormat="1" ht="18" customHeight="1">
      <c r="A40" s="46" t="s">
        <v>232</v>
      </c>
      <c r="B40" s="47">
        <v>2</v>
      </c>
      <c r="C40" s="194" t="s">
        <v>251</v>
      </c>
      <c r="D40" s="165" t="s">
        <v>58</v>
      </c>
      <c r="E40" s="48">
        <v>2</v>
      </c>
      <c r="F40" s="70" t="s">
        <v>61</v>
      </c>
      <c r="G40" s="49"/>
      <c r="H40" s="263"/>
      <c r="I40" s="50">
        <v>3</v>
      </c>
      <c r="J40" s="51">
        <v>85</v>
      </c>
      <c r="K40" s="353">
        <f t="shared" si="3"/>
        <v>255</v>
      </c>
      <c r="L40" s="141">
        <v>5</v>
      </c>
      <c r="M40" s="52">
        <v>1</v>
      </c>
      <c r="N40" s="50">
        <v>200</v>
      </c>
      <c r="O40" s="53">
        <f t="shared" si="0"/>
        <v>1000</v>
      </c>
      <c r="P40" s="261"/>
      <c r="Q40" s="264"/>
    </row>
    <row r="41" spans="1:18" s="54" customFormat="1" ht="18" customHeight="1">
      <c r="A41" s="46" t="s">
        <v>232</v>
      </c>
      <c r="B41" s="47">
        <v>2</v>
      </c>
      <c r="C41" s="194" t="s">
        <v>237</v>
      </c>
      <c r="D41" s="165" t="s">
        <v>58</v>
      </c>
      <c r="E41" s="48">
        <v>2</v>
      </c>
      <c r="F41" s="70" t="s">
        <v>61</v>
      </c>
      <c r="G41" s="49"/>
      <c r="H41" s="263"/>
      <c r="I41" s="50">
        <v>6</v>
      </c>
      <c r="J41" s="51">
        <v>85</v>
      </c>
      <c r="K41" s="353">
        <f t="shared" si="3"/>
        <v>510</v>
      </c>
      <c r="L41" s="141">
        <v>5</v>
      </c>
      <c r="M41" s="52">
        <v>1</v>
      </c>
      <c r="N41" s="50">
        <v>200</v>
      </c>
      <c r="O41" s="53">
        <f t="shared" si="0"/>
        <v>1000</v>
      </c>
      <c r="P41" s="261"/>
      <c r="Q41" s="264"/>
    </row>
    <row r="42" spans="1:18" s="54" customFormat="1" ht="18" customHeight="1">
      <c r="A42" s="46" t="s">
        <v>232</v>
      </c>
      <c r="B42" s="47">
        <v>3</v>
      </c>
      <c r="C42" s="194" t="s">
        <v>252</v>
      </c>
      <c r="D42" s="165" t="s">
        <v>58</v>
      </c>
      <c r="E42" s="48">
        <v>2</v>
      </c>
      <c r="F42" s="70" t="s">
        <v>61</v>
      </c>
      <c r="G42" s="49"/>
      <c r="H42" s="263"/>
      <c r="I42" s="50">
        <v>3</v>
      </c>
      <c r="J42" s="51">
        <v>85</v>
      </c>
      <c r="K42" s="353">
        <f t="shared" ref="K42" si="28">J42*I42*O42/1000</f>
        <v>255</v>
      </c>
      <c r="L42" s="141">
        <v>5</v>
      </c>
      <c r="M42" s="52">
        <v>1</v>
      </c>
      <c r="N42" s="50">
        <v>200</v>
      </c>
      <c r="O42" s="53">
        <f t="shared" ref="O42" si="29">L42*N42*M42</f>
        <v>1000</v>
      </c>
      <c r="P42" s="261"/>
      <c r="Q42" s="264"/>
    </row>
    <row r="43" spans="1:18" s="54" customFormat="1" ht="18" customHeight="1">
      <c r="A43" s="46" t="s">
        <v>232</v>
      </c>
      <c r="B43" s="47">
        <v>3</v>
      </c>
      <c r="C43" s="194" t="s">
        <v>253</v>
      </c>
      <c r="D43" s="165" t="s">
        <v>58</v>
      </c>
      <c r="E43" s="48">
        <v>2</v>
      </c>
      <c r="F43" s="70" t="s">
        <v>61</v>
      </c>
      <c r="G43" s="49"/>
      <c r="H43" s="263"/>
      <c r="I43" s="50">
        <v>3</v>
      </c>
      <c r="J43" s="51">
        <v>85</v>
      </c>
      <c r="K43" s="353">
        <f t="shared" ref="K43:K46" si="30">J43*I43*O43/1000</f>
        <v>255</v>
      </c>
      <c r="L43" s="141">
        <v>5</v>
      </c>
      <c r="M43" s="52">
        <v>1</v>
      </c>
      <c r="N43" s="50">
        <v>200</v>
      </c>
      <c r="O43" s="53">
        <f t="shared" ref="O43:O46" si="31">L43*N43*M43</f>
        <v>1000</v>
      </c>
      <c r="P43" s="261"/>
      <c r="Q43" s="264"/>
    </row>
    <row r="44" spans="1:18" s="54" customFormat="1" ht="18" customHeight="1">
      <c r="A44" s="46" t="s">
        <v>232</v>
      </c>
      <c r="B44" s="47">
        <v>3</v>
      </c>
      <c r="C44" s="194" t="s">
        <v>250</v>
      </c>
      <c r="D44" s="165" t="s">
        <v>58</v>
      </c>
      <c r="E44" s="48">
        <v>2</v>
      </c>
      <c r="F44" s="70" t="s">
        <v>61</v>
      </c>
      <c r="G44" s="49"/>
      <c r="H44" s="263"/>
      <c r="I44" s="50">
        <v>3</v>
      </c>
      <c r="J44" s="51">
        <v>85</v>
      </c>
      <c r="K44" s="353">
        <f t="shared" si="30"/>
        <v>484.5</v>
      </c>
      <c r="L44" s="141">
        <v>10</v>
      </c>
      <c r="M44" s="52">
        <v>1</v>
      </c>
      <c r="N44" s="50">
        <v>190</v>
      </c>
      <c r="O44" s="53">
        <f t="shared" si="31"/>
        <v>1900</v>
      </c>
      <c r="P44" s="261"/>
      <c r="Q44" s="264"/>
    </row>
    <row r="45" spans="1:18" s="54" customFormat="1" ht="18" customHeight="1">
      <c r="A45" s="46" t="s">
        <v>232</v>
      </c>
      <c r="B45" s="47">
        <v>3</v>
      </c>
      <c r="C45" s="194" t="s">
        <v>254</v>
      </c>
      <c r="D45" s="165" t="s">
        <v>58</v>
      </c>
      <c r="E45" s="48">
        <v>2</v>
      </c>
      <c r="F45" s="70" t="s">
        <v>61</v>
      </c>
      <c r="G45" s="49"/>
      <c r="H45" s="263"/>
      <c r="I45" s="50">
        <v>4</v>
      </c>
      <c r="J45" s="51">
        <v>85</v>
      </c>
      <c r="K45" s="353">
        <f t="shared" ref="K45" si="32">J45*I45*O45/1000</f>
        <v>544</v>
      </c>
      <c r="L45" s="141">
        <v>8</v>
      </c>
      <c r="M45" s="52">
        <v>1</v>
      </c>
      <c r="N45" s="50">
        <v>200</v>
      </c>
      <c r="O45" s="53">
        <f t="shared" ref="O45" si="33">L45*N45*M45</f>
        <v>1600</v>
      </c>
      <c r="P45" s="261"/>
      <c r="Q45" s="264"/>
    </row>
    <row r="46" spans="1:18" s="54" customFormat="1" ht="18" customHeight="1">
      <c r="A46" s="46" t="s">
        <v>232</v>
      </c>
      <c r="B46" s="47">
        <v>3</v>
      </c>
      <c r="C46" s="194" t="s">
        <v>237</v>
      </c>
      <c r="D46" s="165" t="s">
        <v>58</v>
      </c>
      <c r="E46" s="48">
        <v>2</v>
      </c>
      <c r="F46" s="70" t="s">
        <v>61</v>
      </c>
      <c r="G46" s="49"/>
      <c r="H46" s="263"/>
      <c r="I46" s="50">
        <v>3</v>
      </c>
      <c r="J46" s="51">
        <v>85</v>
      </c>
      <c r="K46" s="353">
        <f t="shared" si="30"/>
        <v>255</v>
      </c>
      <c r="L46" s="141">
        <v>5</v>
      </c>
      <c r="M46" s="52">
        <v>1</v>
      </c>
      <c r="N46" s="50">
        <v>200</v>
      </c>
      <c r="O46" s="53">
        <f t="shared" si="31"/>
        <v>1000</v>
      </c>
      <c r="P46" s="261"/>
      <c r="Q46" s="264"/>
      <c r="R46" s="76"/>
    </row>
    <row r="47" spans="1:18" s="54" customFormat="1" ht="18" customHeight="1">
      <c r="A47" s="46" t="s">
        <v>232</v>
      </c>
      <c r="B47" s="47">
        <v>3</v>
      </c>
      <c r="C47" s="194" t="s">
        <v>240</v>
      </c>
      <c r="D47" s="165" t="s">
        <v>58</v>
      </c>
      <c r="E47" s="48">
        <v>2</v>
      </c>
      <c r="F47" s="70" t="s">
        <v>61</v>
      </c>
      <c r="G47" s="49"/>
      <c r="H47" s="263"/>
      <c r="I47" s="50">
        <v>1</v>
      </c>
      <c r="J47" s="51">
        <v>85</v>
      </c>
      <c r="K47" s="353">
        <f t="shared" ref="K47" si="34">J47*I47*O47/1000</f>
        <v>85</v>
      </c>
      <c r="L47" s="141">
        <v>5</v>
      </c>
      <c r="M47" s="52">
        <v>1</v>
      </c>
      <c r="N47" s="50">
        <v>200</v>
      </c>
      <c r="O47" s="53">
        <f t="shared" ref="O47" si="35">L47*N47*M47</f>
        <v>1000</v>
      </c>
      <c r="P47" s="261"/>
      <c r="Q47" s="264"/>
    </row>
    <row r="48" spans="1:18" s="54" customFormat="1" ht="18" customHeight="1">
      <c r="A48" s="46" t="s">
        <v>233</v>
      </c>
      <c r="B48" s="47">
        <v>1</v>
      </c>
      <c r="C48" s="194" t="s">
        <v>255</v>
      </c>
      <c r="D48" s="165" t="s">
        <v>58</v>
      </c>
      <c r="E48" s="48">
        <v>2</v>
      </c>
      <c r="F48" s="70" t="s">
        <v>61</v>
      </c>
      <c r="G48" s="49"/>
      <c r="H48" s="263"/>
      <c r="I48" s="50">
        <v>1</v>
      </c>
      <c r="J48" s="51">
        <v>85</v>
      </c>
      <c r="K48" s="353">
        <f t="shared" ref="K48" si="36">J48*I48*O48/1000</f>
        <v>85</v>
      </c>
      <c r="L48" s="141">
        <v>5</v>
      </c>
      <c r="M48" s="52">
        <v>1</v>
      </c>
      <c r="N48" s="50">
        <v>200</v>
      </c>
      <c r="O48" s="53">
        <f t="shared" ref="O48" si="37">L48*N48*M48</f>
        <v>1000</v>
      </c>
      <c r="P48" s="261"/>
      <c r="Q48" s="264"/>
    </row>
    <row r="49" spans="1:19" s="54" customFormat="1" ht="18" customHeight="1">
      <c r="A49" s="46" t="s">
        <v>232</v>
      </c>
      <c r="B49" s="47">
        <v>1</v>
      </c>
      <c r="C49" s="194" t="s">
        <v>256</v>
      </c>
      <c r="D49" s="165" t="s">
        <v>58</v>
      </c>
      <c r="E49" s="48">
        <v>2</v>
      </c>
      <c r="F49" s="70" t="s">
        <v>61</v>
      </c>
      <c r="G49" s="49"/>
      <c r="H49" s="263"/>
      <c r="I49" s="50">
        <v>6</v>
      </c>
      <c r="J49" s="51">
        <v>85</v>
      </c>
      <c r="K49" s="353">
        <f t="shared" si="3"/>
        <v>816</v>
      </c>
      <c r="L49" s="141">
        <v>8</v>
      </c>
      <c r="M49" s="52">
        <v>1</v>
      </c>
      <c r="N49" s="50">
        <v>200</v>
      </c>
      <c r="O49" s="53">
        <f t="shared" si="0"/>
        <v>1600</v>
      </c>
      <c r="P49" s="261"/>
      <c r="Q49" s="264"/>
    </row>
    <row r="50" spans="1:19" s="54" customFormat="1" ht="18" customHeight="1">
      <c r="A50" s="46" t="s">
        <v>232</v>
      </c>
      <c r="B50" s="47">
        <v>1</v>
      </c>
      <c r="C50" s="194" t="s">
        <v>273</v>
      </c>
      <c r="D50" s="165" t="s">
        <v>58</v>
      </c>
      <c r="E50" s="48">
        <v>2</v>
      </c>
      <c r="F50" s="70" t="s">
        <v>61</v>
      </c>
      <c r="G50" s="49"/>
      <c r="H50" s="263"/>
      <c r="I50" s="50">
        <v>6</v>
      </c>
      <c r="J50" s="51">
        <v>85</v>
      </c>
      <c r="K50" s="353">
        <f t="shared" ref="K50" si="38">J50*I50*O50/1000</f>
        <v>459</v>
      </c>
      <c r="L50" s="141">
        <v>5</v>
      </c>
      <c r="M50" s="52">
        <v>1</v>
      </c>
      <c r="N50" s="50">
        <v>180</v>
      </c>
      <c r="O50" s="53">
        <f t="shared" ref="O50" si="39">L50*N50*M50</f>
        <v>900</v>
      </c>
      <c r="P50" s="261"/>
      <c r="Q50" s="264"/>
    </row>
    <row r="51" spans="1:19" s="54" customFormat="1" ht="18" customHeight="1">
      <c r="A51" s="46" t="s">
        <v>232</v>
      </c>
      <c r="B51" s="47">
        <v>2</v>
      </c>
      <c r="C51" s="194" t="s">
        <v>448</v>
      </c>
      <c r="D51" s="165" t="s">
        <v>58</v>
      </c>
      <c r="E51" s="48">
        <v>2</v>
      </c>
      <c r="F51" s="70" t="s">
        <v>61</v>
      </c>
      <c r="G51" s="49"/>
      <c r="H51" s="263"/>
      <c r="I51" s="50">
        <v>16</v>
      </c>
      <c r="J51" s="51">
        <v>85</v>
      </c>
      <c r="K51" s="353">
        <f t="shared" ref="K51:K52" si="40">J51*I51*O51/1000</f>
        <v>1224</v>
      </c>
      <c r="L51" s="141">
        <v>5</v>
      </c>
      <c r="M51" s="52">
        <v>1</v>
      </c>
      <c r="N51" s="50">
        <v>180</v>
      </c>
      <c r="O51" s="53">
        <f t="shared" ref="O51:O52" si="41">L51*N51*M51</f>
        <v>900</v>
      </c>
      <c r="P51" s="261"/>
      <c r="Q51" s="264"/>
    </row>
    <row r="52" spans="1:19" s="54" customFormat="1" ht="18" customHeight="1">
      <c r="A52" s="46" t="s">
        <v>232</v>
      </c>
      <c r="B52" s="47">
        <v>2</v>
      </c>
      <c r="C52" s="194" t="s">
        <v>258</v>
      </c>
      <c r="D52" s="165" t="s">
        <v>58</v>
      </c>
      <c r="E52" s="48">
        <v>2</v>
      </c>
      <c r="F52" s="70" t="s">
        <v>61</v>
      </c>
      <c r="G52" s="49"/>
      <c r="H52" s="263"/>
      <c r="I52" s="50">
        <v>12</v>
      </c>
      <c r="J52" s="51">
        <v>85</v>
      </c>
      <c r="K52" s="353">
        <f t="shared" si="40"/>
        <v>918</v>
      </c>
      <c r="L52" s="141">
        <v>5</v>
      </c>
      <c r="M52" s="52">
        <v>1</v>
      </c>
      <c r="N52" s="50">
        <v>180</v>
      </c>
      <c r="O52" s="53">
        <f t="shared" si="41"/>
        <v>900</v>
      </c>
      <c r="P52" s="261"/>
      <c r="Q52" s="264"/>
    </row>
    <row r="53" spans="1:19" s="54" customFormat="1" ht="18" customHeight="1">
      <c r="A53" s="46" t="s">
        <v>232</v>
      </c>
      <c r="B53" s="47">
        <v>2</v>
      </c>
      <c r="C53" s="194" t="s">
        <v>256</v>
      </c>
      <c r="D53" s="165" t="s">
        <v>58</v>
      </c>
      <c r="E53" s="48">
        <v>2</v>
      </c>
      <c r="F53" s="70" t="s">
        <v>61</v>
      </c>
      <c r="G53" s="49"/>
      <c r="H53" s="263"/>
      <c r="I53" s="50">
        <v>36</v>
      </c>
      <c r="J53" s="51">
        <v>85</v>
      </c>
      <c r="K53" s="353">
        <f t="shared" ref="K53" si="42">J53*I53*O53/1000</f>
        <v>4896</v>
      </c>
      <c r="L53" s="141">
        <v>8</v>
      </c>
      <c r="M53" s="52">
        <v>1</v>
      </c>
      <c r="N53" s="50">
        <v>200</v>
      </c>
      <c r="O53" s="53">
        <f t="shared" ref="O53" si="43">L53*N53*M53</f>
        <v>1600</v>
      </c>
      <c r="P53" s="261"/>
      <c r="Q53" s="264"/>
    </row>
    <row r="54" spans="1:19" s="54" customFormat="1" ht="18" customHeight="1">
      <c r="A54" s="46" t="s">
        <v>232</v>
      </c>
      <c r="B54" s="47">
        <v>3</v>
      </c>
      <c r="C54" s="194" t="s">
        <v>449</v>
      </c>
      <c r="D54" s="165" t="s">
        <v>58</v>
      </c>
      <c r="E54" s="48">
        <v>2</v>
      </c>
      <c r="F54" s="70" t="s">
        <v>61</v>
      </c>
      <c r="G54" s="49"/>
      <c r="H54" s="263"/>
      <c r="I54" s="50">
        <v>11</v>
      </c>
      <c r="J54" s="51">
        <v>85</v>
      </c>
      <c r="K54" s="353">
        <f t="shared" ref="K54:K55" si="44">J54*I54*O54/1000</f>
        <v>841.5</v>
      </c>
      <c r="L54" s="141">
        <v>5</v>
      </c>
      <c r="M54" s="52">
        <v>1</v>
      </c>
      <c r="N54" s="50">
        <v>180</v>
      </c>
      <c r="O54" s="53">
        <f t="shared" ref="O54:O55" si="45">L54*N54*M54</f>
        <v>900</v>
      </c>
      <c r="P54" s="261"/>
      <c r="Q54" s="264"/>
    </row>
    <row r="55" spans="1:19" s="54" customFormat="1" ht="18" customHeight="1">
      <c r="A55" s="46" t="s">
        <v>232</v>
      </c>
      <c r="B55" s="47">
        <v>3</v>
      </c>
      <c r="C55" s="194" t="s">
        <v>256</v>
      </c>
      <c r="D55" s="165" t="s">
        <v>58</v>
      </c>
      <c r="E55" s="48">
        <v>2</v>
      </c>
      <c r="F55" s="70" t="s">
        <v>61</v>
      </c>
      <c r="G55" s="49"/>
      <c r="H55" s="263"/>
      <c r="I55" s="50">
        <v>36</v>
      </c>
      <c r="J55" s="51">
        <v>85</v>
      </c>
      <c r="K55" s="353">
        <f t="shared" si="44"/>
        <v>4896</v>
      </c>
      <c r="L55" s="141">
        <v>8</v>
      </c>
      <c r="M55" s="52">
        <v>1</v>
      </c>
      <c r="N55" s="50">
        <v>200</v>
      </c>
      <c r="O55" s="53">
        <f t="shared" si="45"/>
        <v>1600</v>
      </c>
      <c r="P55" s="261"/>
      <c r="Q55" s="76"/>
      <c r="S55" s="76"/>
    </row>
    <row r="56" spans="1:19" s="54" customFormat="1" ht="18" customHeight="1">
      <c r="A56" s="46" t="s">
        <v>241</v>
      </c>
      <c r="B56" s="47">
        <v>1</v>
      </c>
      <c r="C56" s="194" t="s">
        <v>243</v>
      </c>
      <c r="D56" s="165" t="s">
        <v>58</v>
      </c>
      <c r="E56" s="48">
        <v>2</v>
      </c>
      <c r="F56" s="70" t="s">
        <v>61</v>
      </c>
      <c r="G56" s="49"/>
      <c r="H56" s="263"/>
      <c r="I56" s="50">
        <v>6</v>
      </c>
      <c r="J56" s="51">
        <v>85</v>
      </c>
      <c r="K56" s="353">
        <f t="shared" ref="K56:K57" si="46">J56*I56*O56/1000</f>
        <v>51</v>
      </c>
      <c r="L56" s="141">
        <v>2</v>
      </c>
      <c r="M56" s="52">
        <v>1</v>
      </c>
      <c r="N56" s="50">
        <v>50</v>
      </c>
      <c r="O56" s="53">
        <f t="shared" ref="O56:O57" si="47">L56*N56*M56</f>
        <v>100</v>
      </c>
      <c r="P56" s="261"/>
      <c r="Q56" s="264"/>
    </row>
    <row r="57" spans="1:19" s="54" customFormat="1" ht="18" customHeight="1">
      <c r="A57" s="46" t="s">
        <v>232</v>
      </c>
      <c r="B57" s="47">
        <v>1</v>
      </c>
      <c r="C57" s="194" t="s">
        <v>235</v>
      </c>
      <c r="D57" s="165" t="s">
        <v>58</v>
      </c>
      <c r="E57" s="48">
        <v>2</v>
      </c>
      <c r="F57" s="70" t="s">
        <v>129</v>
      </c>
      <c r="G57" s="49"/>
      <c r="H57" s="263"/>
      <c r="I57" s="50">
        <v>13</v>
      </c>
      <c r="J57" s="51">
        <v>85</v>
      </c>
      <c r="K57" s="353">
        <f t="shared" si="46"/>
        <v>2099.5</v>
      </c>
      <c r="L57" s="141">
        <v>10</v>
      </c>
      <c r="M57" s="52">
        <v>1</v>
      </c>
      <c r="N57" s="50">
        <v>190</v>
      </c>
      <c r="O57" s="53">
        <f t="shared" si="47"/>
        <v>1900</v>
      </c>
      <c r="P57" s="261"/>
      <c r="Q57" s="264"/>
    </row>
    <row r="58" spans="1:19" s="54" customFormat="1" ht="18" customHeight="1">
      <c r="A58" s="46" t="s">
        <v>232</v>
      </c>
      <c r="B58" s="47">
        <v>1</v>
      </c>
      <c r="C58" s="194" t="s">
        <v>240</v>
      </c>
      <c r="D58" s="165" t="s">
        <v>58</v>
      </c>
      <c r="E58" s="48">
        <v>1</v>
      </c>
      <c r="F58" s="70" t="s">
        <v>64</v>
      </c>
      <c r="G58" s="49"/>
      <c r="H58" s="263"/>
      <c r="I58" s="50">
        <v>16</v>
      </c>
      <c r="J58" s="51">
        <v>47</v>
      </c>
      <c r="K58" s="353">
        <f t="shared" si="3"/>
        <v>752</v>
      </c>
      <c r="L58" s="141">
        <v>5</v>
      </c>
      <c r="M58" s="52">
        <v>1</v>
      </c>
      <c r="N58" s="50">
        <v>200</v>
      </c>
      <c r="O58" s="53">
        <f t="shared" si="0"/>
        <v>1000</v>
      </c>
      <c r="P58" s="261"/>
      <c r="Q58" s="264"/>
    </row>
    <row r="59" spans="1:19" s="54" customFormat="1" ht="18" customHeight="1">
      <c r="A59" s="46" t="s">
        <v>232</v>
      </c>
      <c r="B59" s="47">
        <v>1</v>
      </c>
      <c r="C59" s="194" t="s">
        <v>255</v>
      </c>
      <c r="D59" s="165" t="s">
        <v>58</v>
      </c>
      <c r="E59" s="48">
        <v>2</v>
      </c>
      <c r="F59" s="70" t="s">
        <v>66</v>
      </c>
      <c r="G59" s="49"/>
      <c r="H59" s="263"/>
      <c r="I59" s="50">
        <v>4</v>
      </c>
      <c r="J59" s="51">
        <v>85</v>
      </c>
      <c r="K59" s="353">
        <f t="shared" si="3"/>
        <v>340</v>
      </c>
      <c r="L59" s="141">
        <v>5</v>
      </c>
      <c r="M59" s="52">
        <v>1</v>
      </c>
      <c r="N59" s="50">
        <v>200</v>
      </c>
      <c r="O59" s="53">
        <f t="shared" si="0"/>
        <v>1000</v>
      </c>
      <c r="P59" s="261"/>
      <c r="Q59" s="264"/>
    </row>
    <row r="60" spans="1:19" s="54" customFormat="1" ht="18" customHeight="1">
      <c r="A60" s="46" t="s">
        <v>232</v>
      </c>
      <c r="B60" s="47">
        <v>3</v>
      </c>
      <c r="C60" s="194" t="s">
        <v>254</v>
      </c>
      <c r="D60" s="165" t="s">
        <v>130</v>
      </c>
      <c r="E60" s="48">
        <v>2</v>
      </c>
      <c r="F60" s="70" t="s">
        <v>66</v>
      </c>
      <c r="G60" s="49"/>
      <c r="H60" s="263" t="s">
        <v>131</v>
      </c>
      <c r="I60" s="50">
        <v>12</v>
      </c>
      <c r="J60" s="51">
        <v>87</v>
      </c>
      <c r="K60" s="353">
        <f t="shared" si="3"/>
        <v>1670.4</v>
      </c>
      <c r="L60" s="141">
        <v>8</v>
      </c>
      <c r="M60" s="52">
        <v>1</v>
      </c>
      <c r="N60" s="50">
        <v>200</v>
      </c>
      <c r="O60" s="53">
        <f t="shared" si="0"/>
        <v>1600</v>
      </c>
      <c r="P60" s="261"/>
      <c r="Q60" s="264"/>
    </row>
    <row r="61" spans="1:19" s="54" customFormat="1" ht="18" customHeight="1">
      <c r="A61" s="46" t="s">
        <v>232</v>
      </c>
      <c r="B61" s="47">
        <v>3</v>
      </c>
      <c r="C61" s="194" t="s">
        <v>261</v>
      </c>
      <c r="D61" s="165" t="s">
        <v>130</v>
      </c>
      <c r="E61" s="48">
        <v>2</v>
      </c>
      <c r="F61" s="70" t="s">
        <v>66</v>
      </c>
      <c r="G61" s="49"/>
      <c r="H61" s="263" t="s">
        <v>131</v>
      </c>
      <c r="I61" s="50">
        <v>6</v>
      </c>
      <c r="J61" s="51">
        <v>87</v>
      </c>
      <c r="K61" s="353">
        <f t="shared" ref="K61:K65" si="48">J61*I61*O61/1000</f>
        <v>522</v>
      </c>
      <c r="L61" s="141">
        <v>5</v>
      </c>
      <c r="M61" s="52">
        <v>1</v>
      </c>
      <c r="N61" s="50">
        <v>200</v>
      </c>
      <c r="O61" s="53">
        <f t="shared" ref="O61:O65" si="49">L61*N61*M61</f>
        <v>1000</v>
      </c>
      <c r="P61" s="261"/>
      <c r="Q61" s="264"/>
    </row>
    <row r="62" spans="1:19" s="54" customFormat="1" ht="18" customHeight="1">
      <c r="A62" s="46" t="s">
        <v>232</v>
      </c>
      <c r="B62" s="47">
        <v>1</v>
      </c>
      <c r="C62" s="194" t="s">
        <v>238</v>
      </c>
      <c r="D62" s="165" t="s">
        <v>58</v>
      </c>
      <c r="E62" s="48">
        <v>1</v>
      </c>
      <c r="F62" s="70" t="s">
        <v>69</v>
      </c>
      <c r="G62" s="49"/>
      <c r="H62" s="263"/>
      <c r="I62" s="50">
        <v>3</v>
      </c>
      <c r="J62" s="51">
        <v>47</v>
      </c>
      <c r="K62" s="353">
        <f t="shared" si="48"/>
        <v>141</v>
      </c>
      <c r="L62" s="141">
        <v>5</v>
      </c>
      <c r="M62" s="52">
        <v>1</v>
      </c>
      <c r="N62" s="50">
        <v>200</v>
      </c>
      <c r="O62" s="53">
        <f t="shared" si="49"/>
        <v>1000</v>
      </c>
      <c r="P62" s="261"/>
      <c r="Q62" s="264"/>
    </row>
    <row r="63" spans="1:19" s="54" customFormat="1" ht="18" customHeight="1">
      <c r="A63" s="46" t="s">
        <v>232</v>
      </c>
      <c r="B63" s="47">
        <v>2</v>
      </c>
      <c r="C63" s="194" t="s">
        <v>262</v>
      </c>
      <c r="D63" s="165" t="s">
        <v>58</v>
      </c>
      <c r="E63" s="48">
        <v>1</v>
      </c>
      <c r="F63" s="70" t="s">
        <v>69</v>
      </c>
      <c r="G63" s="49"/>
      <c r="H63" s="263"/>
      <c r="I63" s="50">
        <v>1</v>
      </c>
      <c r="J63" s="51">
        <v>47</v>
      </c>
      <c r="K63" s="353">
        <f t="shared" ref="K63" si="50">J63*I63*O63/1000</f>
        <v>47</v>
      </c>
      <c r="L63" s="141">
        <v>5</v>
      </c>
      <c r="M63" s="52">
        <v>1</v>
      </c>
      <c r="N63" s="50">
        <v>200</v>
      </c>
      <c r="O63" s="53">
        <f t="shared" ref="O63" si="51">L63*N63*M63</f>
        <v>1000</v>
      </c>
      <c r="P63" s="261"/>
      <c r="Q63" s="264"/>
    </row>
    <row r="64" spans="1:19" s="54" customFormat="1" ht="18" customHeight="1">
      <c r="A64" s="46" t="s">
        <v>232</v>
      </c>
      <c r="B64" s="47">
        <v>3</v>
      </c>
      <c r="C64" s="194" t="s">
        <v>262</v>
      </c>
      <c r="D64" s="165" t="s">
        <v>58</v>
      </c>
      <c r="E64" s="48">
        <v>1</v>
      </c>
      <c r="F64" s="70" t="s">
        <v>69</v>
      </c>
      <c r="G64" s="49"/>
      <c r="H64" s="263"/>
      <c r="I64" s="50">
        <v>1</v>
      </c>
      <c r="J64" s="51">
        <v>47</v>
      </c>
      <c r="K64" s="353">
        <f t="shared" ref="K64" si="52">J64*I64*O64/1000</f>
        <v>47</v>
      </c>
      <c r="L64" s="141">
        <v>5</v>
      </c>
      <c r="M64" s="52">
        <v>1</v>
      </c>
      <c r="N64" s="50">
        <v>200</v>
      </c>
      <c r="O64" s="53">
        <f t="shared" ref="O64" si="53">L64*N64*M64</f>
        <v>1000</v>
      </c>
      <c r="P64" s="261"/>
      <c r="Q64" s="264"/>
    </row>
    <row r="65" spans="1:17" s="54" customFormat="1" ht="18" customHeight="1">
      <c r="A65" s="46" t="s">
        <v>232</v>
      </c>
      <c r="B65" s="47" t="s">
        <v>344</v>
      </c>
      <c r="C65" s="194" t="s">
        <v>262</v>
      </c>
      <c r="D65" s="165" t="s">
        <v>58</v>
      </c>
      <c r="E65" s="48">
        <v>1</v>
      </c>
      <c r="F65" s="70" t="s">
        <v>69</v>
      </c>
      <c r="G65" s="49"/>
      <c r="H65" s="263"/>
      <c r="I65" s="50">
        <v>1</v>
      </c>
      <c r="J65" s="51">
        <v>47</v>
      </c>
      <c r="K65" s="353">
        <f t="shared" si="48"/>
        <v>47</v>
      </c>
      <c r="L65" s="141">
        <v>5</v>
      </c>
      <c r="M65" s="52">
        <v>1</v>
      </c>
      <c r="N65" s="50">
        <v>200</v>
      </c>
      <c r="O65" s="53">
        <f t="shared" si="49"/>
        <v>1000</v>
      </c>
      <c r="P65" s="261"/>
      <c r="Q65" s="264"/>
    </row>
    <row r="66" spans="1:17" s="54" customFormat="1" ht="18" customHeight="1">
      <c r="A66" s="46" t="s">
        <v>233</v>
      </c>
      <c r="B66" s="47">
        <v>1</v>
      </c>
      <c r="C66" s="194" t="s">
        <v>238</v>
      </c>
      <c r="D66" s="165" t="s">
        <v>58</v>
      </c>
      <c r="E66" s="48">
        <v>1</v>
      </c>
      <c r="F66" s="70" t="s">
        <v>69</v>
      </c>
      <c r="G66" s="49"/>
      <c r="H66" s="263"/>
      <c r="I66" s="50">
        <v>2</v>
      </c>
      <c r="J66" s="51">
        <v>47</v>
      </c>
      <c r="K66" s="353">
        <f t="shared" si="3"/>
        <v>94</v>
      </c>
      <c r="L66" s="141">
        <v>5</v>
      </c>
      <c r="M66" s="52">
        <v>1</v>
      </c>
      <c r="N66" s="50">
        <v>200</v>
      </c>
      <c r="O66" s="53">
        <f t="shared" si="0"/>
        <v>1000</v>
      </c>
      <c r="P66" s="261"/>
      <c r="Q66" s="264"/>
    </row>
    <row r="67" spans="1:17" s="54" customFormat="1" ht="18" customHeight="1">
      <c r="A67" s="46" t="s">
        <v>232</v>
      </c>
      <c r="B67" s="47">
        <v>2</v>
      </c>
      <c r="C67" s="194" t="s">
        <v>262</v>
      </c>
      <c r="D67" s="165" t="s">
        <v>62</v>
      </c>
      <c r="E67" s="48">
        <v>1</v>
      </c>
      <c r="F67" s="70" t="s">
        <v>69</v>
      </c>
      <c r="G67" s="49"/>
      <c r="H67" s="263"/>
      <c r="I67" s="50">
        <v>2</v>
      </c>
      <c r="J67" s="51">
        <v>22</v>
      </c>
      <c r="K67" s="353">
        <f t="shared" ref="K67:K68" si="54">J67*I67*O67/1000</f>
        <v>44</v>
      </c>
      <c r="L67" s="141">
        <v>5</v>
      </c>
      <c r="M67" s="52">
        <v>1</v>
      </c>
      <c r="N67" s="50">
        <v>200</v>
      </c>
      <c r="O67" s="53">
        <f t="shared" ref="O67:O68" si="55">L67*N67*M67</f>
        <v>1000</v>
      </c>
      <c r="P67" s="261"/>
      <c r="Q67" s="264"/>
    </row>
    <row r="68" spans="1:17" s="54" customFormat="1" ht="18" customHeight="1">
      <c r="A68" s="46" t="s">
        <v>232</v>
      </c>
      <c r="B68" s="47">
        <v>3</v>
      </c>
      <c r="C68" s="194" t="s">
        <v>262</v>
      </c>
      <c r="D68" s="165" t="s">
        <v>62</v>
      </c>
      <c r="E68" s="48">
        <v>1</v>
      </c>
      <c r="F68" s="70" t="s">
        <v>69</v>
      </c>
      <c r="G68" s="49"/>
      <c r="H68" s="263"/>
      <c r="I68" s="50">
        <v>2</v>
      </c>
      <c r="J68" s="51">
        <v>22</v>
      </c>
      <c r="K68" s="353">
        <f t="shared" si="54"/>
        <v>44</v>
      </c>
      <c r="L68" s="141">
        <v>5</v>
      </c>
      <c r="M68" s="52">
        <v>1</v>
      </c>
      <c r="N68" s="50">
        <v>200</v>
      </c>
      <c r="O68" s="53">
        <f t="shared" si="55"/>
        <v>1000</v>
      </c>
      <c r="P68" s="261"/>
      <c r="Q68" s="264"/>
    </row>
    <row r="69" spans="1:17" s="54" customFormat="1" ht="18" customHeight="1">
      <c r="A69" s="46" t="s">
        <v>233</v>
      </c>
      <c r="B69" s="47">
        <v>1</v>
      </c>
      <c r="C69" s="194" t="s">
        <v>263</v>
      </c>
      <c r="D69" s="165" t="s">
        <v>62</v>
      </c>
      <c r="E69" s="48">
        <v>1</v>
      </c>
      <c r="F69" s="70" t="s">
        <v>69</v>
      </c>
      <c r="G69" s="49"/>
      <c r="H69" s="263"/>
      <c r="I69" s="50">
        <v>1</v>
      </c>
      <c r="J69" s="51">
        <v>22</v>
      </c>
      <c r="K69" s="353">
        <f t="shared" si="3"/>
        <v>19.8</v>
      </c>
      <c r="L69" s="141">
        <v>5</v>
      </c>
      <c r="M69" s="52">
        <v>1</v>
      </c>
      <c r="N69" s="50">
        <v>180</v>
      </c>
      <c r="O69" s="53">
        <f t="shared" si="0"/>
        <v>900</v>
      </c>
      <c r="P69" s="261"/>
      <c r="Q69" s="264"/>
    </row>
    <row r="70" spans="1:17" s="54" customFormat="1" ht="18" customHeight="1">
      <c r="A70" s="46" t="s">
        <v>232</v>
      </c>
      <c r="B70" s="47">
        <v>1</v>
      </c>
      <c r="C70" s="194" t="s">
        <v>264</v>
      </c>
      <c r="D70" s="165" t="s">
        <v>132</v>
      </c>
      <c r="E70" s="48">
        <v>3</v>
      </c>
      <c r="F70" s="70" t="s">
        <v>68</v>
      </c>
      <c r="G70" s="49"/>
      <c r="H70" s="263"/>
      <c r="I70" s="50">
        <v>2</v>
      </c>
      <c r="J70" s="51">
        <v>106</v>
      </c>
      <c r="K70" s="353">
        <f t="shared" si="3"/>
        <v>653.17200000000003</v>
      </c>
      <c r="L70" s="141">
        <v>13</v>
      </c>
      <c r="M70" s="52">
        <v>1</v>
      </c>
      <c r="N70" s="50">
        <v>237</v>
      </c>
      <c r="O70" s="53">
        <f t="shared" si="0"/>
        <v>3081</v>
      </c>
      <c r="P70" s="261"/>
      <c r="Q70" s="264"/>
    </row>
    <row r="71" spans="1:17" s="54" customFormat="1" ht="18" customHeight="1">
      <c r="A71" s="46" t="s">
        <v>232</v>
      </c>
      <c r="B71" s="47">
        <v>2</v>
      </c>
      <c r="C71" s="194" t="s">
        <v>265</v>
      </c>
      <c r="D71" s="165" t="s">
        <v>132</v>
      </c>
      <c r="E71" s="48">
        <v>3</v>
      </c>
      <c r="F71" s="70" t="s">
        <v>68</v>
      </c>
      <c r="G71" s="49"/>
      <c r="H71" s="263"/>
      <c r="I71" s="50">
        <v>10</v>
      </c>
      <c r="J71" s="51">
        <v>106</v>
      </c>
      <c r="K71" s="353">
        <f t="shared" ref="K71" si="56">J71*I71*O71/1000</f>
        <v>424</v>
      </c>
      <c r="L71" s="141">
        <v>2</v>
      </c>
      <c r="M71" s="52">
        <v>1</v>
      </c>
      <c r="N71" s="50">
        <v>200</v>
      </c>
      <c r="O71" s="53">
        <f t="shared" ref="O71" si="57">L71*N71*M71</f>
        <v>400</v>
      </c>
      <c r="P71" s="261"/>
      <c r="Q71" s="264"/>
    </row>
    <row r="72" spans="1:17" s="54" customFormat="1" ht="18" customHeight="1">
      <c r="A72" s="46" t="s">
        <v>232</v>
      </c>
      <c r="B72" s="47">
        <v>2</v>
      </c>
      <c r="C72" s="194" t="s">
        <v>254</v>
      </c>
      <c r="D72" s="165" t="s">
        <v>132</v>
      </c>
      <c r="E72" s="48">
        <v>3</v>
      </c>
      <c r="F72" s="70" t="s">
        <v>68</v>
      </c>
      <c r="G72" s="49"/>
      <c r="H72" s="263"/>
      <c r="I72" s="50">
        <v>12</v>
      </c>
      <c r="J72" s="51">
        <v>106</v>
      </c>
      <c r="K72" s="353">
        <f t="shared" ref="K72" si="58">J72*I72*O72/1000</f>
        <v>2035.2</v>
      </c>
      <c r="L72" s="141">
        <v>8</v>
      </c>
      <c r="M72" s="52">
        <v>1</v>
      </c>
      <c r="N72" s="50">
        <v>200</v>
      </c>
      <c r="O72" s="53">
        <f t="shared" ref="O72" si="59">L72*N72*M72</f>
        <v>1600</v>
      </c>
      <c r="P72" s="261"/>
      <c r="Q72" s="264"/>
    </row>
    <row r="73" spans="1:17" s="54" customFormat="1" ht="18" customHeight="1">
      <c r="A73" s="46" t="s">
        <v>233</v>
      </c>
      <c r="B73" s="47">
        <v>1</v>
      </c>
      <c r="C73" s="194" t="s">
        <v>266</v>
      </c>
      <c r="D73" s="165" t="s">
        <v>132</v>
      </c>
      <c r="E73" s="48">
        <v>3</v>
      </c>
      <c r="F73" s="70" t="s">
        <v>68</v>
      </c>
      <c r="G73" s="49"/>
      <c r="H73" s="263"/>
      <c r="I73" s="50">
        <v>2</v>
      </c>
      <c r="J73" s="51">
        <v>106</v>
      </c>
      <c r="K73" s="353">
        <f t="shared" si="3"/>
        <v>212</v>
      </c>
      <c r="L73" s="141">
        <v>5</v>
      </c>
      <c r="M73" s="52">
        <v>1</v>
      </c>
      <c r="N73" s="50">
        <v>200</v>
      </c>
      <c r="O73" s="53">
        <f t="shared" si="0"/>
        <v>1000</v>
      </c>
      <c r="P73" s="261"/>
      <c r="Q73" s="264"/>
    </row>
    <row r="74" spans="1:17" s="54" customFormat="1" ht="18" customHeight="1">
      <c r="A74" s="46" t="s">
        <v>232</v>
      </c>
      <c r="B74" s="47">
        <v>1</v>
      </c>
      <c r="C74" s="194" t="s">
        <v>259</v>
      </c>
      <c r="D74" s="165" t="s">
        <v>132</v>
      </c>
      <c r="E74" s="48">
        <v>4</v>
      </c>
      <c r="F74" s="70" t="s">
        <v>68</v>
      </c>
      <c r="G74" s="49"/>
      <c r="H74" s="263"/>
      <c r="I74" s="50">
        <v>10</v>
      </c>
      <c r="J74" s="51">
        <v>140</v>
      </c>
      <c r="K74" s="353">
        <f t="shared" si="3"/>
        <v>560</v>
      </c>
      <c r="L74" s="141">
        <v>2</v>
      </c>
      <c r="M74" s="52">
        <v>1</v>
      </c>
      <c r="N74" s="50">
        <v>200</v>
      </c>
      <c r="O74" s="53">
        <f t="shared" si="0"/>
        <v>400</v>
      </c>
      <c r="P74" s="261"/>
      <c r="Q74" s="264"/>
    </row>
    <row r="75" spans="1:17" s="54" customFormat="1" ht="18" customHeight="1">
      <c r="A75" s="46" t="s">
        <v>232</v>
      </c>
      <c r="B75" s="47">
        <v>1</v>
      </c>
      <c r="C75" s="194" t="s">
        <v>264</v>
      </c>
      <c r="D75" s="165" t="s">
        <v>94</v>
      </c>
      <c r="E75" s="48">
        <v>4</v>
      </c>
      <c r="F75" s="70" t="s">
        <v>68</v>
      </c>
      <c r="G75" s="49"/>
      <c r="H75" s="263"/>
      <c r="I75" s="50">
        <v>1</v>
      </c>
      <c r="J75" s="51">
        <v>214</v>
      </c>
      <c r="K75" s="353">
        <f t="shared" si="3"/>
        <v>659.33399999999995</v>
      </c>
      <c r="L75" s="141">
        <v>13</v>
      </c>
      <c r="M75" s="52">
        <v>1</v>
      </c>
      <c r="N75" s="50">
        <v>237</v>
      </c>
      <c r="O75" s="53">
        <f t="shared" si="0"/>
        <v>3081</v>
      </c>
      <c r="P75" s="261"/>
      <c r="Q75" s="264"/>
    </row>
    <row r="76" spans="1:17" s="54" customFormat="1" ht="18" customHeight="1">
      <c r="A76" s="46" t="s">
        <v>232</v>
      </c>
      <c r="B76" s="47">
        <v>1</v>
      </c>
      <c r="C76" s="194" t="s">
        <v>267</v>
      </c>
      <c r="D76" s="165" t="s">
        <v>132</v>
      </c>
      <c r="E76" s="48">
        <v>3</v>
      </c>
      <c r="F76" s="70" t="s">
        <v>133</v>
      </c>
      <c r="G76" s="49"/>
      <c r="H76" s="263"/>
      <c r="I76" s="50">
        <v>6</v>
      </c>
      <c r="J76" s="51">
        <v>106</v>
      </c>
      <c r="K76" s="353">
        <f t="shared" si="3"/>
        <v>636</v>
      </c>
      <c r="L76" s="141">
        <v>5</v>
      </c>
      <c r="M76" s="52">
        <v>1</v>
      </c>
      <c r="N76" s="50">
        <v>200</v>
      </c>
      <c r="O76" s="53">
        <f t="shared" si="0"/>
        <v>1000</v>
      </c>
      <c r="P76" s="261"/>
      <c r="Q76" s="264"/>
    </row>
    <row r="77" spans="1:17" s="54" customFormat="1" ht="18" customHeight="1">
      <c r="A77" s="46" t="s">
        <v>232</v>
      </c>
      <c r="B77" s="47">
        <v>1</v>
      </c>
      <c r="C77" s="194" t="s">
        <v>268</v>
      </c>
      <c r="D77" s="165" t="s">
        <v>132</v>
      </c>
      <c r="E77" s="48">
        <v>3</v>
      </c>
      <c r="F77" s="70" t="s">
        <v>133</v>
      </c>
      <c r="G77" s="49"/>
      <c r="H77" s="263"/>
      <c r="I77" s="50">
        <v>6</v>
      </c>
      <c r="J77" s="51">
        <v>106</v>
      </c>
      <c r="K77" s="353">
        <f t="shared" ref="K77" si="60">J77*I77*O77/1000</f>
        <v>636</v>
      </c>
      <c r="L77" s="141">
        <v>5</v>
      </c>
      <c r="M77" s="52">
        <v>1</v>
      </c>
      <c r="N77" s="50">
        <v>200</v>
      </c>
      <c r="O77" s="53">
        <f t="shared" ref="O77" si="61">L77*N77*M77</f>
        <v>1000</v>
      </c>
      <c r="P77" s="261"/>
      <c r="Q77" s="264"/>
    </row>
    <row r="78" spans="1:17" s="54" customFormat="1" ht="18" customHeight="1">
      <c r="A78" s="46" t="s">
        <v>232</v>
      </c>
      <c r="B78" s="47">
        <v>1</v>
      </c>
      <c r="C78" s="194" t="s">
        <v>266</v>
      </c>
      <c r="D78" s="165" t="s">
        <v>89</v>
      </c>
      <c r="E78" s="48">
        <v>2</v>
      </c>
      <c r="F78" s="70" t="s">
        <v>133</v>
      </c>
      <c r="G78" s="49"/>
      <c r="H78" s="263"/>
      <c r="I78" s="50">
        <v>2</v>
      </c>
      <c r="J78" s="51">
        <v>62</v>
      </c>
      <c r="K78" s="353">
        <f t="shared" si="3"/>
        <v>124</v>
      </c>
      <c r="L78" s="141">
        <v>5</v>
      </c>
      <c r="M78" s="52">
        <v>1</v>
      </c>
      <c r="N78" s="50">
        <v>200</v>
      </c>
      <c r="O78" s="53">
        <f t="shared" si="0"/>
        <v>1000</v>
      </c>
      <c r="P78" s="261"/>
      <c r="Q78" s="264"/>
    </row>
    <row r="79" spans="1:17" s="54" customFormat="1" ht="18" customHeight="1">
      <c r="A79" s="46" t="s">
        <v>232</v>
      </c>
      <c r="B79" s="47">
        <v>1</v>
      </c>
      <c r="C79" s="194" t="s">
        <v>269</v>
      </c>
      <c r="D79" s="165" t="s">
        <v>134</v>
      </c>
      <c r="E79" s="48">
        <v>1</v>
      </c>
      <c r="F79" s="70" t="s">
        <v>135</v>
      </c>
      <c r="G79" s="49"/>
      <c r="H79" s="263"/>
      <c r="I79" s="50">
        <v>2</v>
      </c>
      <c r="J79" s="51">
        <v>36</v>
      </c>
      <c r="K79" s="353">
        <f t="shared" si="3"/>
        <v>115.2</v>
      </c>
      <c r="L79" s="141">
        <v>8</v>
      </c>
      <c r="M79" s="52">
        <v>1</v>
      </c>
      <c r="N79" s="50">
        <v>200</v>
      </c>
      <c r="O79" s="53">
        <f t="shared" si="0"/>
        <v>1600</v>
      </c>
      <c r="P79" s="261"/>
      <c r="Q79" s="264"/>
    </row>
    <row r="80" spans="1:17" s="54" customFormat="1" ht="18" customHeight="1">
      <c r="A80" s="46" t="s">
        <v>232</v>
      </c>
      <c r="B80" s="47">
        <v>1</v>
      </c>
      <c r="C80" s="194" t="s">
        <v>269</v>
      </c>
      <c r="D80" s="165" t="s">
        <v>116</v>
      </c>
      <c r="E80" s="48">
        <v>1</v>
      </c>
      <c r="F80" s="70" t="s">
        <v>86</v>
      </c>
      <c r="G80" s="49"/>
      <c r="H80" s="263"/>
      <c r="I80" s="50">
        <v>3</v>
      </c>
      <c r="J80" s="51">
        <v>17</v>
      </c>
      <c r="K80" s="353">
        <f t="shared" si="3"/>
        <v>81.599999999999994</v>
      </c>
      <c r="L80" s="141">
        <v>8</v>
      </c>
      <c r="M80" s="52">
        <v>1</v>
      </c>
      <c r="N80" s="50">
        <v>200</v>
      </c>
      <c r="O80" s="53">
        <f t="shared" si="0"/>
        <v>1600</v>
      </c>
      <c r="P80" s="261"/>
      <c r="Q80" s="264"/>
    </row>
    <row r="81" spans="1:17" s="54" customFormat="1" ht="18" customHeight="1">
      <c r="A81" s="46" t="s">
        <v>232</v>
      </c>
      <c r="B81" s="47">
        <v>1</v>
      </c>
      <c r="C81" s="194" t="s">
        <v>269</v>
      </c>
      <c r="D81" s="165" t="s">
        <v>103</v>
      </c>
      <c r="E81" s="48">
        <v>1</v>
      </c>
      <c r="F81" s="70" t="s">
        <v>86</v>
      </c>
      <c r="G81" s="49"/>
      <c r="H81" s="263"/>
      <c r="I81" s="50">
        <v>5</v>
      </c>
      <c r="J81" s="51">
        <v>21.5</v>
      </c>
      <c r="K81" s="353">
        <f t="shared" ref="K81:K82" si="62">J81*I81*O81/1000</f>
        <v>172</v>
      </c>
      <c r="L81" s="141">
        <v>8</v>
      </c>
      <c r="M81" s="52">
        <v>1</v>
      </c>
      <c r="N81" s="50">
        <v>200</v>
      </c>
      <c r="O81" s="53">
        <f t="shared" ref="O81:O82" si="63">L81*N81*M81</f>
        <v>1600</v>
      </c>
      <c r="P81" s="261"/>
      <c r="Q81" s="264"/>
    </row>
    <row r="82" spans="1:17" s="54" customFormat="1" ht="18" customHeight="1">
      <c r="A82" s="46" t="s">
        <v>232</v>
      </c>
      <c r="B82" s="47">
        <v>1</v>
      </c>
      <c r="C82" s="194" t="s">
        <v>238</v>
      </c>
      <c r="D82" s="165" t="s">
        <v>103</v>
      </c>
      <c r="E82" s="48">
        <v>1</v>
      </c>
      <c r="F82" s="70" t="s">
        <v>86</v>
      </c>
      <c r="G82" s="49"/>
      <c r="H82" s="263"/>
      <c r="I82" s="50">
        <v>5</v>
      </c>
      <c r="J82" s="51">
        <v>21.5</v>
      </c>
      <c r="K82" s="353">
        <f t="shared" si="62"/>
        <v>107.5</v>
      </c>
      <c r="L82" s="141">
        <v>5</v>
      </c>
      <c r="M82" s="52">
        <v>1</v>
      </c>
      <c r="N82" s="50">
        <v>200</v>
      </c>
      <c r="O82" s="53">
        <f t="shared" si="63"/>
        <v>1000</v>
      </c>
      <c r="P82" s="261"/>
      <c r="Q82" s="264"/>
    </row>
    <row r="83" spans="1:17" s="54" customFormat="1" ht="18" customHeight="1">
      <c r="A83" s="46" t="s">
        <v>232</v>
      </c>
      <c r="B83" s="47">
        <v>2</v>
      </c>
      <c r="C83" s="194" t="s">
        <v>238</v>
      </c>
      <c r="D83" s="165" t="s">
        <v>103</v>
      </c>
      <c r="E83" s="48">
        <v>1</v>
      </c>
      <c r="F83" s="70" t="s">
        <v>86</v>
      </c>
      <c r="G83" s="49"/>
      <c r="H83" s="263"/>
      <c r="I83" s="50">
        <v>4</v>
      </c>
      <c r="J83" s="51">
        <v>21.5</v>
      </c>
      <c r="K83" s="353">
        <f t="shared" si="3"/>
        <v>86</v>
      </c>
      <c r="L83" s="141">
        <v>5</v>
      </c>
      <c r="M83" s="52">
        <v>1</v>
      </c>
      <c r="N83" s="50">
        <v>200</v>
      </c>
      <c r="O83" s="53">
        <f t="shared" si="0"/>
        <v>1000</v>
      </c>
      <c r="P83" s="261"/>
      <c r="Q83" s="264"/>
    </row>
    <row r="84" spans="1:17" s="54" customFormat="1" ht="18" customHeight="1">
      <c r="A84" s="46" t="s">
        <v>232</v>
      </c>
      <c r="B84" s="47">
        <v>3</v>
      </c>
      <c r="C84" s="194" t="s">
        <v>238</v>
      </c>
      <c r="D84" s="165" t="s">
        <v>103</v>
      </c>
      <c r="E84" s="48">
        <v>1</v>
      </c>
      <c r="F84" s="70" t="s">
        <v>86</v>
      </c>
      <c r="G84" s="49"/>
      <c r="H84" s="263"/>
      <c r="I84" s="50">
        <v>4</v>
      </c>
      <c r="J84" s="51">
        <v>21.5</v>
      </c>
      <c r="K84" s="353">
        <f t="shared" ref="K84:K85" si="64">J84*I84*O84/1000</f>
        <v>86</v>
      </c>
      <c r="L84" s="141">
        <v>5</v>
      </c>
      <c r="M84" s="52">
        <v>1</v>
      </c>
      <c r="N84" s="50">
        <v>200</v>
      </c>
      <c r="O84" s="53">
        <f t="shared" ref="O84:O85" si="65">L84*N84*M84</f>
        <v>1000</v>
      </c>
      <c r="P84" s="261"/>
      <c r="Q84" s="264"/>
    </row>
    <row r="85" spans="1:17" s="54" customFormat="1" ht="18" customHeight="1">
      <c r="A85" s="46" t="s">
        <v>232</v>
      </c>
      <c r="B85" s="47">
        <v>1</v>
      </c>
      <c r="C85" s="194" t="s">
        <v>266</v>
      </c>
      <c r="D85" s="165" t="s">
        <v>105</v>
      </c>
      <c r="E85" s="48">
        <v>1</v>
      </c>
      <c r="F85" s="70" t="s">
        <v>86</v>
      </c>
      <c r="G85" s="49"/>
      <c r="H85" s="263"/>
      <c r="I85" s="50">
        <v>2</v>
      </c>
      <c r="J85" s="51">
        <v>32</v>
      </c>
      <c r="K85" s="353">
        <f t="shared" si="64"/>
        <v>64</v>
      </c>
      <c r="L85" s="141">
        <v>5</v>
      </c>
      <c r="M85" s="52">
        <v>1</v>
      </c>
      <c r="N85" s="50">
        <v>200</v>
      </c>
      <c r="O85" s="53">
        <f t="shared" si="65"/>
        <v>1000</v>
      </c>
      <c r="P85" s="261"/>
      <c r="Q85" s="264"/>
    </row>
    <row r="86" spans="1:17" s="54" customFormat="1" ht="18" customHeight="1">
      <c r="A86" s="46" t="s">
        <v>232</v>
      </c>
      <c r="B86" s="47">
        <v>1</v>
      </c>
      <c r="C86" s="194" t="s">
        <v>268</v>
      </c>
      <c r="D86" s="165" t="s">
        <v>105</v>
      </c>
      <c r="E86" s="48">
        <v>1</v>
      </c>
      <c r="F86" s="70" t="s">
        <v>86</v>
      </c>
      <c r="G86" s="49"/>
      <c r="H86" s="263"/>
      <c r="I86" s="50">
        <v>6</v>
      </c>
      <c r="J86" s="51">
        <v>32</v>
      </c>
      <c r="K86" s="353">
        <f t="shared" si="3"/>
        <v>192</v>
      </c>
      <c r="L86" s="141">
        <v>5</v>
      </c>
      <c r="M86" s="52">
        <v>1</v>
      </c>
      <c r="N86" s="50">
        <v>200</v>
      </c>
      <c r="O86" s="53">
        <f t="shared" si="0"/>
        <v>1000</v>
      </c>
      <c r="P86" s="261"/>
      <c r="Q86" s="264"/>
    </row>
    <row r="87" spans="1:17" s="54" customFormat="1" ht="18" customHeight="1">
      <c r="A87" s="46" t="s">
        <v>232</v>
      </c>
      <c r="B87" s="47">
        <v>2</v>
      </c>
      <c r="C87" s="194" t="s">
        <v>265</v>
      </c>
      <c r="D87" s="165" t="s">
        <v>103</v>
      </c>
      <c r="E87" s="48">
        <v>1</v>
      </c>
      <c r="F87" s="70" t="s">
        <v>136</v>
      </c>
      <c r="G87" s="49"/>
      <c r="H87" s="263"/>
      <c r="I87" s="50">
        <v>12</v>
      </c>
      <c r="J87" s="51">
        <v>21.5</v>
      </c>
      <c r="K87" s="353">
        <f t="shared" si="3"/>
        <v>103.2</v>
      </c>
      <c r="L87" s="141">
        <v>2</v>
      </c>
      <c r="M87" s="52">
        <v>1</v>
      </c>
      <c r="N87" s="50">
        <v>200</v>
      </c>
      <c r="O87" s="53">
        <f t="shared" si="0"/>
        <v>400</v>
      </c>
      <c r="P87" s="261"/>
      <c r="Q87" s="264"/>
    </row>
    <row r="88" spans="1:17" s="54" customFormat="1" ht="18" customHeight="1">
      <c r="A88" s="46" t="s">
        <v>232</v>
      </c>
      <c r="B88" s="47">
        <v>1</v>
      </c>
      <c r="C88" s="194" t="s">
        <v>269</v>
      </c>
      <c r="D88" s="165" t="s">
        <v>137</v>
      </c>
      <c r="E88" s="48">
        <v>1</v>
      </c>
      <c r="F88" s="70" t="s">
        <v>86</v>
      </c>
      <c r="G88" s="49"/>
      <c r="H88" s="263"/>
      <c r="I88" s="50">
        <v>4</v>
      </c>
      <c r="J88" s="51">
        <v>34</v>
      </c>
      <c r="K88" s="353">
        <f t="shared" ref="K88" si="66">J88*I88*O88/1000</f>
        <v>217.6</v>
      </c>
      <c r="L88" s="141">
        <v>8</v>
      </c>
      <c r="M88" s="52">
        <v>1</v>
      </c>
      <c r="N88" s="50">
        <v>200</v>
      </c>
      <c r="O88" s="53">
        <f t="shared" ref="O88" si="67">L88*N88*M88</f>
        <v>1600</v>
      </c>
      <c r="P88" s="261"/>
      <c r="Q88" s="264"/>
    </row>
    <row r="89" spans="1:17" s="54" customFormat="1" ht="18" customHeight="1">
      <c r="A89" s="46" t="s">
        <v>232</v>
      </c>
      <c r="B89" s="47">
        <v>1</v>
      </c>
      <c r="C89" s="194" t="s">
        <v>259</v>
      </c>
      <c r="D89" s="165" t="s">
        <v>137</v>
      </c>
      <c r="E89" s="48">
        <v>1</v>
      </c>
      <c r="F89" s="70" t="s">
        <v>86</v>
      </c>
      <c r="G89" s="49"/>
      <c r="H89" s="263"/>
      <c r="I89" s="50">
        <v>16</v>
      </c>
      <c r="J89" s="51">
        <v>34</v>
      </c>
      <c r="K89" s="353">
        <f t="shared" si="3"/>
        <v>217.6</v>
      </c>
      <c r="L89" s="141">
        <v>2</v>
      </c>
      <c r="M89" s="52">
        <v>1</v>
      </c>
      <c r="N89" s="50">
        <v>200</v>
      </c>
      <c r="O89" s="53">
        <f t="shared" si="0"/>
        <v>400</v>
      </c>
      <c r="P89" s="261"/>
      <c r="Q89" s="264"/>
    </row>
    <row r="90" spans="1:17" s="54" customFormat="1" ht="18" customHeight="1">
      <c r="A90" s="46" t="s">
        <v>232</v>
      </c>
      <c r="B90" s="47">
        <v>1</v>
      </c>
      <c r="C90" s="194" t="s">
        <v>266</v>
      </c>
      <c r="D90" s="165" t="s">
        <v>62</v>
      </c>
      <c r="E90" s="48">
        <v>1</v>
      </c>
      <c r="F90" s="70" t="s">
        <v>138</v>
      </c>
      <c r="G90" s="49"/>
      <c r="H90" s="263"/>
      <c r="I90" s="50">
        <v>1</v>
      </c>
      <c r="J90" s="51">
        <v>22</v>
      </c>
      <c r="K90" s="353">
        <f t="shared" ref="K90" si="68">J90*I90*O90/1000</f>
        <v>22</v>
      </c>
      <c r="L90" s="141">
        <v>5</v>
      </c>
      <c r="M90" s="52">
        <v>1</v>
      </c>
      <c r="N90" s="50">
        <v>200</v>
      </c>
      <c r="O90" s="53">
        <f t="shared" ref="O90" si="69">L90*N90*M90</f>
        <v>1000</v>
      </c>
      <c r="P90" s="261"/>
      <c r="Q90" s="264"/>
    </row>
    <row r="91" spans="1:17" s="54" customFormat="1" ht="18" customHeight="1">
      <c r="A91" s="46" t="s">
        <v>233</v>
      </c>
      <c r="B91" s="47">
        <v>1</v>
      </c>
      <c r="C91" s="194" t="s">
        <v>270</v>
      </c>
      <c r="D91" s="165" t="s">
        <v>62</v>
      </c>
      <c r="E91" s="48">
        <v>1</v>
      </c>
      <c r="F91" s="70" t="s">
        <v>138</v>
      </c>
      <c r="G91" s="49"/>
      <c r="H91" s="263"/>
      <c r="I91" s="50">
        <v>1</v>
      </c>
      <c r="J91" s="51">
        <v>22</v>
      </c>
      <c r="K91" s="353">
        <f t="shared" si="3"/>
        <v>8.8000000000000007</v>
      </c>
      <c r="L91" s="141">
        <v>2</v>
      </c>
      <c r="M91" s="52">
        <v>1</v>
      </c>
      <c r="N91" s="50">
        <v>200</v>
      </c>
      <c r="O91" s="53">
        <f t="shared" si="0"/>
        <v>400</v>
      </c>
      <c r="P91" s="261"/>
      <c r="Q91" s="264"/>
    </row>
    <row r="92" spans="1:17" s="54" customFormat="1" ht="18" customHeight="1">
      <c r="A92" s="46" t="s">
        <v>232</v>
      </c>
      <c r="B92" s="47">
        <v>1</v>
      </c>
      <c r="C92" s="194" t="s">
        <v>268</v>
      </c>
      <c r="D92" s="165" t="s">
        <v>62</v>
      </c>
      <c r="E92" s="48">
        <v>2</v>
      </c>
      <c r="F92" s="70" t="s">
        <v>138</v>
      </c>
      <c r="G92" s="49"/>
      <c r="H92" s="263"/>
      <c r="I92" s="50">
        <v>2</v>
      </c>
      <c r="J92" s="51">
        <v>44</v>
      </c>
      <c r="K92" s="353">
        <f t="shared" si="3"/>
        <v>35.200000000000003</v>
      </c>
      <c r="L92" s="141">
        <v>2</v>
      </c>
      <c r="M92" s="52">
        <v>1</v>
      </c>
      <c r="N92" s="50">
        <v>200</v>
      </c>
      <c r="O92" s="53">
        <f t="shared" si="0"/>
        <v>400</v>
      </c>
      <c r="P92" s="261"/>
      <c r="Q92" s="264"/>
    </row>
    <row r="93" spans="1:17" s="54" customFormat="1" ht="18" customHeight="1">
      <c r="A93" s="46"/>
      <c r="B93" s="47"/>
      <c r="C93" s="194"/>
      <c r="D93" s="165" t="s">
        <v>100</v>
      </c>
      <c r="E93" s="48">
        <v>1</v>
      </c>
      <c r="F93" s="70" t="s">
        <v>101</v>
      </c>
      <c r="G93" s="49"/>
      <c r="H93" s="263"/>
      <c r="I93" s="50">
        <v>3</v>
      </c>
      <c r="J93" s="51">
        <v>15</v>
      </c>
      <c r="K93" s="353">
        <f t="shared" si="3"/>
        <v>135</v>
      </c>
      <c r="L93" s="141">
        <v>12</v>
      </c>
      <c r="M93" s="52">
        <v>1</v>
      </c>
      <c r="N93" s="50">
        <v>250</v>
      </c>
      <c r="O93" s="53">
        <f t="shared" si="0"/>
        <v>3000</v>
      </c>
      <c r="P93" s="261"/>
      <c r="Q93" s="264"/>
    </row>
    <row r="94" spans="1:17" s="54" customFormat="1" ht="18" customHeight="1">
      <c r="A94" s="46" t="s">
        <v>233</v>
      </c>
      <c r="B94" s="47">
        <v>1</v>
      </c>
      <c r="C94" s="194" t="s">
        <v>263</v>
      </c>
      <c r="D94" s="165" t="s">
        <v>58</v>
      </c>
      <c r="E94" s="48">
        <v>1</v>
      </c>
      <c r="F94" s="70" t="s">
        <v>140</v>
      </c>
      <c r="G94" s="49"/>
      <c r="H94" s="263"/>
      <c r="I94" s="50">
        <v>2</v>
      </c>
      <c r="J94" s="51">
        <v>47</v>
      </c>
      <c r="K94" s="353">
        <f t="shared" si="3"/>
        <v>94</v>
      </c>
      <c r="L94" s="141">
        <v>5</v>
      </c>
      <c r="M94" s="52">
        <v>1</v>
      </c>
      <c r="N94" s="50">
        <v>200</v>
      </c>
      <c r="O94" s="53">
        <f t="shared" si="0"/>
        <v>1000</v>
      </c>
      <c r="P94" s="261"/>
      <c r="Q94" s="264"/>
    </row>
    <row r="95" spans="1:17" s="54" customFormat="1" ht="18" customHeight="1">
      <c r="A95" s="46" t="s">
        <v>232</v>
      </c>
      <c r="B95" s="47">
        <v>1</v>
      </c>
      <c r="C95" s="194" t="s">
        <v>235</v>
      </c>
      <c r="D95" s="165" t="s">
        <v>58</v>
      </c>
      <c r="E95" s="48">
        <v>1</v>
      </c>
      <c r="F95" s="70" t="s">
        <v>141</v>
      </c>
      <c r="G95" s="49"/>
      <c r="H95" s="263"/>
      <c r="I95" s="50">
        <v>3</v>
      </c>
      <c r="J95" s="51">
        <v>47</v>
      </c>
      <c r="K95" s="353">
        <f t="shared" si="3"/>
        <v>267.89999999999998</v>
      </c>
      <c r="L95" s="141">
        <v>10</v>
      </c>
      <c r="M95" s="52">
        <v>1</v>
      </c>
      <c r="N95" s="50">
        <v>190</v>
      </c>
      <c r="O95" s="53">
        <f t="shared" si="0"/>
        <v>1900</v>
      </c>
      <c r="P95" s="261"/>
      <c r="Q95" s="264"/>
    </row>
    <row r="96" spans="1:17" s="54" customFormat="1" ht="18" customHeight="1">
      <c r="A96" s="46" t="s">
        <v>232</v>
      </c>
      <c r="B96" s="47"/>
      <c r="C96" s="194" t="s">
        <v>271</v>
      </c>
      <c r="D96" s="165" t="s">
        <v>142</v>
      </c>
      <c r="E96" s="48">
        <v>1</v>
      </c>
      <c r="F96" s="70" t="s">
        <v>143</v>
      </c>
      <c r="G96" s="49"/>
      <c r="H96" s="263"/>
      <c r="I96" s="50">
        <v>4</v>
      </c>
      <c r="J96" s="51">
        <v>36</v>
      </c>
      <c r="K96" s="353">
        <f t="shared" ref="K96" si="70">J96*I96*O96/1000</f>
        <v>144</v>
      </c>
      <c r="L96" s="141">
        <v>5</v>
      </c>
      <c r="M96" s="52">
        <v>1</v>
      </c>
      <c r="N96" s="50">
        <v>200</v>
      </c>
      <c r="O96" s="53">
        <f t="shared" ref="O96" si="71">L96*N96*M96</f>
        <v>1000</v>
      </c>
      <c r="P96" s="261"/>
      <c r="Q96" s="264"/>
    </row>
    <row r="97" spans="1:19" s="54" customFormat="1" ht="18" customHeight="1">
      <c r="A97" s="46" t="s">
        <v>232</v>
      </c>
      <c r="B97" s="47">
        <v>1</v>
      </c>
      <c r="C97" s="194" t="s">
        <v>235</v>
      </c>
      <c r="D97" s="165" t="s">
        <v>142</v>
      </c>
      <c r="E97" s="48">
        <v>1</v>
      </c>
      <c r="F97" s="70" t="s">
        <v>83</v>
      </c>
      <c r="G97" s="49"/>
      <c r="H97" s="263"/>
      <c r="I97" s="50">
        <v>2</v>
      </c>
      <c r="J97" s="51">
        <v>36</v>
      </c>
      <c r="K97" s="353">
        <f t="shared" ref="K97:K139" si="72">J97*I97*O97/1000</f>
        <v>136.80000000000001</v>
      </c>
      <c r="L97" s="141">
        <v>10</v>
      </c>
      <c r="M97" s="52">
        <v>1</v>
      </c>
      <c r="N97" s="50">
        <v>190</v>
      </c>
      <c r="O97" s="53">
        <f t="shared" si="0"/>
        <v>1900</v>
      </c>
      <c r="P97" s="261"/>
      <c r="Q97" s="264"/>
    </row>
    <row r="98" spans="1:19" s="54" customFormat="1" ht="18" customHeight="1">
      <c r="A98" s="46" t="s">
        <v>232</v>
      </c>
      <c r="B98" s="47">
        <v>1</v>
      </c>
      <c r="C98" s="194" t="s">
        <v>245</v>
      </c>
      <c r="D98" s="165" t="s">
        <v>142</v>
      </c>
      <c r="E98" s="48">
        <v>1</v>
      </c>
      <c r="F98" s="70" t="s">
        <v>83</v>
      </c>
      <c r="G98" s="49"/>
      <c r="H98" s="263"/>
      <c r="I98" s="50">
        <v>1</v>
      </c>
      <c r="J98" s="51">
        <v>36</v>
      </c>
      <c r="K98" s="353">
        <f t="shared" ref="K98" si="73">J98*I98*O98/1000</f>
        <v>36</v>
      </c>
      <c r="L98" s="141">
        <v>5</v>
      </c>
      <c r="M98" s="52">
        <v>1</v>
      </c>
      <c r="N98" s="50">
        <v>200</v>
      </c>
      <c r="O98" s="53">
        <f t="shared" ref="O98" si="74">L98*N98*M98</f>
        <v>1000</v>
      </c>
      <c r="P98" s="261"/>
      <c r="Q98" s="264"/>
    </row>
    <row r="99" spans="1:19" s="54" customFormat="1" ht="18" customHeight="1">
      <c r="A99" s="46" t="s">
        <v>232</v>
      </c>
      <c r="B99" s="47">
        <v>1</v>
      </c>
      <c r="C99" s="194" t="s">
        <v>245</v>
      </c>
      <c r="D99" s="165" t="s">
        <v>82</v>
      </c>
      <c r="E99" s="48">
        <v>1</v>
      </c>
      <c r="F99" s="70" t="s">
        <v>86</v>
      </c>
      <c r="G99" s="49"/>
      <c r="H99" s="263"/>
      <c r="I99" s="50">
        <v>1</v>
      </c>
      <c r="J99" s="51">
        <v>54</v>
      </c>
      <c r="K99" s="353">
        <f t="shared" si="72"/>
        <v>54</v>
      </c>
      <c r="L99" s="141">
        <v>5</v>
      </c>
      <c r="M99" s="52">
        <v>1</v>
      </c>
      <c r="N99" s="50">
        <v>200</v>
      </c>
      <c r="O99" s="53">
        <f t="shared" si="0"/>
        <v>1000</v>
      </c>
      <c r="P99" s="261"/>
      <c r="Q99" s="264"/>
    </row>
    <row r="100" spans="1:19" s="54" customFormat="1" ht="18" customHeight="1">
      <c r="A100" s="46" t="s">
        <v>232</v>
      </c>
      <c r="B100" s="47">
        <v>1</v>
      </c>
      <c r="C100" s="194" t="s">
        <v>256</v>
      </c>
      <c r="D100" s="165" t="s">
        <v>58</v>
      </c>
      <c r="E100" s="48">
        <v>1</v>
      </c>
      <c r="F100" s="70" t="s">
        <v>60</v>
      </c>
      <c r="G100" s="49"/>
      <c r="H100" s="263"/>
      <c r="I100" s="50">
        <v>2</v>
      </c>
      <c r="J100" s="51">
        <v>47</v>
      </c>
      <c r="K100" s="353">
        <f t="shared" ref="K100" si="75">J100*I100*O100/1000</f>
        <v>150.4</v>
      </c>
      <c r="L100" s="141">
        <v>8</v>
      </c>
      <c r="M100" s="52">
        <v>1</v>
      </c>
      <c r="N100" s="50">
        <v>200</v>
      </c>
      <c r="O100" s="53">
        <f t="shared" ref="O100" si="76">L100*N100*M100</f>
        <v>1600</v>
      </c>
      <c r="P100" s="261"/>
      <c r="Q100" s="264"/>
    </row>
    <row r="101" spans="1:19" s="54" customFormat="1" ht="18" customHeight="1">
      <c r="A101" s="46" t="s">
        <v>232</v>
      </c>
      <c r="B101" s="47">
        <v>1</v>
      </c>
      <c r="C101" s="194" t="s">
        <v>273</v>
      </c>
      <c r="D101" s="165" t="s">
        <v>58</v>
      </c>
      <c r="E101" s="48">
        <v>1</v>
      </c>
      <c r="F101" s="70" t="s">
        <v>60</v>
      </c>
      <c r="G101" s="49"/>
      <c r="H101" s="263"/>
      <c r="I101" s="50">
        <v>2</v>
      </c>
      <c r="J101" s="51">
        <v>47</v>
      </c>
      <c r="K101" s="353">
        <f t="shared" ref="K101:K102" si="77">J101*I101*O101/1000</f>
        <v>84.6</v>
      </c>
      <c r="L101" s="141">
        <v>5</v>
      </c>
      <c r="M101" s="52">
        <v>1</v>
      </c>
      <c r="N101" s="50">
        <v>180</v>
      </c>
      <c r="O101" s="53">
        <f t="shared" ref="O101:O102" si="78">L101*N101*M101</f>
        <v>900</v>
      </c>
      <c r="P101" s="261"/>
      <c r="Q101" s="264"/>
    </row>
    <row r="102" spans="1:19" s="54" customFormat="1" ht="18" customHeight="1">
      <c r="A102" s="46" t="s">
        <v>232</v>
      </c>
      <c r="B102" s="47">
        <v>2</v>
      </c>
      <c r="C102" s="194" t="s">
        <v>256</v>
      </c>
      <c r="D102" s="165" t="s">
        <v>58</v>
      </c>
      <c r="E102" s="48">
        <v>1</v>
      </c>
      <c r="F102" s="70" t="s">
        <v>60</v>
      </c>
      <c r="G102" s="49"/>
      <c r="H102" s="263"/>
      <c r="I102" s="50">
        <v>12</v>
      </c>
      <c r="J102" s="51">
        <v>47</v>
      </c>
      <c r="K102" s="353">
        <f t="shared" si="77"/>
        <v>902.4</v>
      </c>
      <c r="L102" s="141">
        <v>8</v>
      </c>
      <c r="M102" s="52">
        <v>1</v>
      </c>
      <c r="N102" s="50">
        <v>200</v>
      </c>
      <c r="O102" s="53">
        <f t="shared" si="78"/>
        <v>1600</v>
      </c>
      <c r="P102" s="261"/>
      <c r="Q102" s="264"/>
    </row>
    <row r="103" spans="1:19" s="54" customFormat="1" ht="18" customHeight="1">
      <c r="A103" s="209" t="s">
        <v>232</v>
      </c>
      <c r="B103" s="210">
        <v>2</v>
      </c>
      <c r="C103" s="211" t="s">
        <v>257</v>
      </c>
      <c r="D103" s="212" t="s">
        <v>58</v>
      </c>
      <c r="E103" s="213">
        <v>1</v>
      </c>
      <c r="F103" s="214" t="s">
        <v>60</v>
      </c>
      <c r="G103" s="215"/>
      <c r="H103" s="216"/>
      <c r="I103" s="217">
        <v>2</v>
      </c>
      <c r="J103" s="218">
        <v>47</v>
      </c>
      <c r="K103" s="355">
        <f t="shared" si="72"/>
        <v>84.6</v>
      </c>
      <c r="L103" s="220">
        <v>5</v>
      </c>
      <c r="M103" s="221">
        <v>1</v>
      </c>
      <c r="N103" s="217">
        <v>180</v>
      </c>
      <c r="O103" s="219">
        <f t="shared" si="0"/>
        <v>900</v>
      </c>
      <c r="P103" s="261"/>
      <c r="Q103" s="264"/>
    </row>
    <row r="104" spans="1:19" s="54" customFormat="1" ht="18" customHeight="1">
      <c r="A104" s="46" t="s">
        <v>232</v>
      </c>
      <c r="B104" s="47">
        <v>2</v>
      </c>
      <c r="C104" s="194" t="s">
        <v>450</v>
      </c>
      <c r="D104" s="165" t="s">
        <v>58</v>
      </c>
      <c r="E104" s="48">
        <v>1</v>
      </c>
      <c r="F104" s="70" t="s">
        <v>60</v>
      </c>
      <c r="G104" s="49"/>
      <c r="H104" s="263"/>
      <c r="I104" s="50">
        <v>2</v>
      </c>
      <c r="J104" s="51">
        <v>47</v>
      </c>
      <c r="K104" s="353">
        <f t="shared" ref="K104" si="79">J104*I104*O104/1000</f>
        <v>84.6</v>
      </c>
      <c r="L104" s="141">
        <v>5</v>
      </c>
      <c r="M104" s="52">
        <v>1</v>
      </c>
      <c r="N104" s="50">
        <v>180</v>
      </c>
      <c r="O104" s="53">
        <f t="shared" ref="O104" si="80">L104*N104*M104</f>
        <v>900</v>
      </c>
      <c r="P104" s="261"/>
      <c r="Q104" s="264"/>
    </row>
    <row r="105" spans="1:19" s="54" customFormat="1" ht="18" customHeight="1">
      <c r="A105" s="46" t="s">
        <v>232</v>
      </c>
      <c r="B105" s="47">
        <v>2</v>
      </c>
      <c r="C105" s="194" t="s">
        <v>254</v>
      </c>
      <c r="D105" s="165" t="s">
        <v>58</v>
      </c>
      <c r="E105" s="48">
        <v>1</v>
      </c>
      <c r="F105" s="70" t="s">
        <v>60</v>
      </c>
      <c r="G105" s="49"/>
      <c r="H105" s="263"/>
      <c r="I105" s="50">
        <v>2</v>
      </c>
      <c r="J105" s="51">
        <v>47</v>
      </c>
      <c r="K105" s="353">
        <f t="shared" ref="K105:K108" si="81">J105*I105*O105/1000</f>
        <v>150.4</v>
      </c>
      <c r="L105" s="141">
        <v>8</v>
      </c>
      <c r="M105" s="52">
        <v>1</v>
      </c>
      <c r="N105" s="50">
        <v>200</v>
      </c>
      <c r="O105" s="53">
        <f t="shared" ref="O105:O108" si="82">L105*N105*M105</f>
        <v>1600</v>
      </c>
      <c r="P105" s="261"/>
      <c r="Q105" s="264"/>
    </row>
    <row r="106" spans="1:19" s="54" customFormat="1" ht="18" customHeight="1">
      <c r="A106" s="46" t="s">
        <v>232</v>
      </c>
      <c r="B106" s="47">
        <v>3</v>
      </c>
      <c r="C106" s="194" t="s">
        <v>256</v>
      </c>
      <c r="D106" s="165" t="s">
        <v>58</v>
      </c>
      <c r="E106" s="48">
        <v>1</v>
      </c>
      <c r="F106" s="70" t="s">
        <v>60</v>
      </c>
      <c r="G106" s="49"/>
      <c r="H106" s="263"/>
      <c r="I106" s="50">
        <v>12</v>
      </c>
      <c r="J106" s="51">
        <v>47</v>
      </c>
      <c r="K106" s="353">
        <f t="shared" ref="K106:K107" si="83">J106*I106*O106/1000</f>
        <v>902.4</v>
      </c>
      <c r="L106" s="141">
        <v>8</v>
      </c>
      <c r="M106" s="52">
        <v>1</v>
      </c>
      <c r="N106" s="50">
        <v>200</v>
      </c>
      <c r="O106" s="53">
        <f t="shared" ref="O106:O107" si="84">L106*N106*M106</f>
        <v>1600</v>
      </c>
      <c r="P106" s="261"/>
      <c r="Q106" s="264"/>
    </row>
    <row r="107" spans="1:19" s="54" customFormat="1" ht="18" customHeight="1">
      <c r="A107" s="46" t="s">
        <v>232</v>
      </c>
      <c r="B107" s="47">
        <v>3</v>
      </c>
      <c r="C107" s="194" t="s">
        <v>390</v>
      </c>
      <c r="D107" s="165" t="s">
        <v>58</v>
      </c>
      <c r="E107" s="48">
        <v>1</v>
      </c>
      <c r="F107" s="70" t="s">
        <v>60</v>
      </c>
      <c r="G107" s="49"/>
      <c r="H107" s="263"/>
      <c r="I107" s="50">
        <v>2</v>
      </c>
      <c r="J107" s="51">
        <v>47</v>
      </c>
      <c r="K107" s="353">
        <f t="shared" si="83"/>
        <v>84.6</v>
      </c>
      <c r="L107" s="141">
        <v>5</v>
      </c>
      <c r="M107" s="52">
        <v>1</v>
      </c>
      <c r="N107" s="50">
        <v>180</v>
      </c>
      <c r="O107" s="53">
        <f t="shared" si="84"/>
        <v>900</v>
      </c>
      <c r="P107" s="261"/>
      <c r="Q107" s="264"/>
      <c r="S107" s="76"/>
    </row>
    <row r="108" spans="1:19" s="54" customFormat="1" ht="18" customHeight="1">
      <c r="A108" s="46" t="s">
        <v>232</v>
      </c>
      <c r="B108" s="47">
        <v>3</v>
      </c>
      <c r="C108" s="194" t="s">
        <v>449</v>
      </c>
      <c r="D108" s="165" t="s">
        <v>58</v>
      </c>
      <c r="E108" s="48">
        <v>1</v>
      </c>
      <c r="F108" s="70" t="s">
        <v>60</v>
      </c>
      <c r="G108" s="49"/>
      <c r="H108" s="263"/>
      <c r="I108" s="50">
        <v>2</v>
      </c>
      <c r="J108" s="51">
        <v>47</v>
      </c>
      <c r="K108" s="353">
        <f t="shared" si="81"/>
        <v>84.6</v>
      </c>
      <c r="L108" s="141">
        <v>5</v>
      </c>
      <c r="M108" s="52">
        <v>1</v>
      </c>
      <c r="N108" s="50">
        <v>180</v>
      </c>
      <c r="O108" s="53">
        <f t="shared" si="82"/>
        <v>900</v>
      </c>
      <c r="P108" s="261"/>
      <c r="Q108" s="264"/>
    </row>
    <row r="109" spans="1:19" s="54" customFormat="1" ht="18" customHeight="1">
      <c r="A109" s="46" t="s">
        <v>232</v>
      </c>
      <c r="B109" s="47">
        <v>1</v>
      </c>
      <c r="C109" s="194" t="s">
        <v>274</v>
      </c>
      <c r="D109" s="165" t="s">
        <v>134</v>
      </c>
      <c r="E109" s="48">
        <v>1</v>
      </c>
      <c r="F109" s="70" t="s">
        <v>115</v>
      </c>
      <c r="G109" s="49"/>
      <c r="H109" s="263"/>
      <c r="I109" s="50">
        <v>1</v>
      </c>
      <c r="J109" s="51">
        <v>36</v>
      </c>
      <c r="K109" s="353">
        <f t="shared" si="72"/>
        <v>36</v>
      </c>
      <c r="L109" s="141">
        <v>5</v>
      </c>
      <c r="M109" s="52">
        <v>1</v>
      </c>
      <c r="N109" s="50">
        <v>200</v>
      </c>
      <c r="O109" s="53">
        <f t="shared" si="0"/>
        <v>1000</v>
      </c>
      <c r="P109" s="261"/>
      <c r="Q109" s="264"/>
    </row>
    <row r="110" spans="1:19" s="54" customFormat="1" ht="18" customHeight="1">
      <c r="A110" s="46" t="s">
        <v>232</v>
      </c>
      <c r="B110" s="47">
        <v>2</v>
      </c>
      <c r="C110" s="194" t="s">
        <v>262</v>
      </c>
      <c r="D110" s="165" t="s">
        <v>134</v>
      </c>
      <c r="E110" s="48">
        <v>1</v>
      </c>
      <c r="F110" s="70" t="s">
        <v>115</v>
      </c>
      <c r="G110" s="49"/>
      <c r="H110" s="263"/>
      <c r="I110" s="50">
        <v>1</v>
      </c>
      <c r="J110" s="51">
        <v>36</v>
      </c>
      <c r="K110" s="353">
        <f t="shared" si="72"/>
        <v>36</v>
      </c>
      <c r="L110" s="141">
        <v>5</v>
      </c>
      <c r="M110" s="52">
        <v>1</v>
      </c>
      <c r="N110" s="50">
        <v>200</v>
      </c>
      <c r="O110" s="53">
        <f t="shared" si="0"/>
        <v>1000</v>
      </c>
      <c r="P110" s="261"/>
      <c r="Q110" s="264"/>
    </row>
    <row r="111" spans="1:19" s="54" customFormat="1" ht="18" customHeight="1">
      <c r="A111" s="46" t="s">
        <v>232</v>
      </c>
      <c r="B111" s="47">
        <v>3</v>
      </c>
      <c r="C111" s="194" t="s">
        <v>262</v>
      </c>
      <c r="D111" s="165" t="s">
        <v>134</v>
      </c>
      <c r="E111" s="48">
        <v>1</v>
      </c>
      <c r="F111" s="70" t="s">
        <v>115</v>
      </c>
      <c r="G111" s="49"/>
      <c r="H111" s="263"/>
      <c r="I111" s="50">
        <v>1</v>
      </c>
      <c r="J111" s="51">
        <v>36</v>
      </c>
      <c r="K111" s="353">
        <f t="shared" ref="K111" si="85">J111*I111*O111/1000</f>
        <v>36</v>
      </c>
      <c r="L111" s="141">
        <v>5</v>
      </c>
      <c r="M111" s="52">
        <v>1</v>
      </c>
      <c r="N111" s="50">
        <v>200</v>
      </c>
      <c r="O111" s="53">
        <f t="shared" ref="O111" si="86">L111*N111*M111</f>
        <v>1000</v>
      </c>
      <c r="P111" s="261"/>
      <c r="Q111" s="264"/>
    </row>
    <row r="112" spans="1:19" s="54" customFormat="1" ht="18" customHeight="1">
      <c r="A112" s="46" t="s">
        <v>232</v>
      </c>
      <c r="B112" s="47">
        <v>1</v>
      </c>
      <c r="C112" s="194" t="s">
        <v>262</v>
      </c>
      <c r="D112" s="165" t="s">
        <v>144</v>
      </c>
      <c r="E112" s="48">
        <v>1</v>
      </c>
      <c r="F112" s="70" t="s">
        <v>83</v>
      </c>
      <c r="G112" s="49"/>
      <c r="H112" s="263"/>
      <c r="I112" s="50">
        <v>1</v>
      </c>
      <c r="J112" s="51">
        <v>14</v>
      </c>
      <c r="K112" s="353">
        <f t="shared" si="72"/>
        <v>14</v>
      </c>
      <c r="L112" s="141">
        <v>5</v>
      </c>
      <c r="M112" s="52">
        <v>1</v>
      </c>
      <c r="N112" s="50">
        <v>200</v>
      </c>
      <c r="O112" s="53">
        <f t="shared" si="0"/>
        <v>1000</v>
      </c>
      <c r="P112" s="261"/>
      <c r="Q112" s="264"/>
    </row>
    <row r="113" spans="1:17" s="54" customFormat="1" ht="18" customHeight="1">
      <c r="A113" s="46" t="s">
        <v>232</v>
      </c>
      <c r="B113" s="47">
        <v>2</v>
      </c>
      <c r="C113" s="194" t="s">
        <v>262</v>
      </c>
      <c r="D113" s="165" t="s">
        <v>144</v>
      </c>
      <c r="E113" s="48">
        <v>1</v>
      </c>
      <c r="F113" s="70" t="s">
        <v>83</v>
      </c>
      <c r="G113" s="49"/>
      <c r="H113" s="263"/>
      <c r="I113" s="50">
        <v>1</v>
      </c>
      <c r="J113" s="51">
        <v>14</v>
      </c>
      <c r="K113" s="353">
        <f t="shared" ref="K113" si="87">J113*I113*O113/1000</f>
        <v>14</v>
      </c>
      <c r="L113" s="141">
        <v>5</v>
      </c>
      <c r="M113" s="52">
        <v>1</v>
      </c>
      <c r="N113" s="50">
        <v>200</v>
      </c>
      <c r="O113" s="53">
        <f t="shared" ref="O113" si="88">L113*N113*M113</f>
        <v>1000</v>
      </c>
      <c r="P113" s="261"/>
      <c r="Q113" s="264"/>
    </row>
    <row r="114" spans="1:17" s="54" customFormat="1" ht="18" customHeight="1">
      <c r="A114" s="46" t="s">
        <v>232</v>
      </c>
      <c r="B114" s="47">
        <v>3</v>
      </c>
      <c r="C114" s="194" t="s">
        <v>262</v>
      </c>
      <c r="D114" s="165" t="s">
        <v>144</v>
      </c>
      <c r="E114" s="48">
        <v>1</v>
      </c>
      <c r="F114" s="70" t="s">
        <v>83</v>
      </c>
      <c r="G114" s="49"/>
      <c r="H114" s="263"/>
      <c r="I114" s="50">
        <v>1</v>
      </c>
      <c r="J114" s="51">
        <v>14</v>
      </c>
      <c r="K114" s="353">
        <f t="shared" ref="K114" si="89">J114*I114*O114/1000</f>
        <v>14</v>
      </c>
      <c r="L114" s="141">
        <v>5</v>
      </c>
      <c r="M114" s="52">
        <v>1</v>
      </c>
      <c r="N114" s="50">
        <v>200</v>
      </c>
      <c r="O114" s="53">
        <f t="shared" ref="O114" si="90">L114*N114*M114</f>
        <v>1000</v>
      </c>
      <c r="P114" s="261"/>
      <c r="Q114" s="264"/>
    </row>
    <row r="115" spans="1:17" s="54" customFormat="1" ht="18" customHeight="1">
      <c r="A115" s="46" t="s">
        <v>232</v>
      </c>
      <c r="B115" s="47">
        <v>1</v>
      </c>
      <c r="C115" s="194" t="s">
        <v>276</v>
      </c>
      <c r="D115" s="165" t="s">
        <v>145</v>
      </c>
      <c r="E115" s="48">
        <v>1</v>
      </c>
      <c r="F115" s="70" t="s">
        <v>146</v>
      </c>
      <c r="G115" s="49"/>
      <c r="H115" s="263"/>
      <c r="I115" s="50">
        <v>1</v>
      </c>
      <c r="J115" s="51">
        <v>12</v>
      </c>
      <c r="K115" s="353">
        <f t="shared" si="72"/>
        <v>12</v>
      </c>
      <c r="L115" s="141">
        <v>5</v>
      </c>
      <c r="M115" s="52">
        <v>1</v>
      </c>
      <c r="N115" s="50">
        <v>200</v>
      </c>
      <c r="O115" s="53">
        <f t="shared" si="0"/>
        <v>1000</v>
      </c>
      <c r="P115" s="261"/>
      <c r="Q115" s="264"/>
    </row>
    <row r="116" spans="1:17" s="54" customFormat="1" ht="18" customHeight="1">
      <c r="A116" s="46" t="s">
        <v>232</v>
      </c>
      <c r="B116" s="47">
        <v>1</v>
      </c>
      <c r="C116" s="194" t="s">
        <v>275</v>
      </c>
      <c r="D116" s="165" t="s">
        <v>145</v>
      </c>
      <c r="E116" s="48">
        <v>1</v>
      </c>
      <c r="F116" s="70" t="s">
        <v>146</v>
      </c>
      <c r="G116" s="49"/>
      <c r="H116" s="263"/>
      <c r="I116" s="50">
        <v>1</v>
      </c>
      <c r="J116" s="51">
        <v>12</v>
      </c>
      <c r="K116" s="353">
        <f t="shared" si="72"/>
        <v>12</v>
      </c>
      <c r="L116" s="141">
        <v>5</v>
      </c>
      <c r="M116" s="52">
        <v>1</v>
      </c>
      <c r="N116" s="50">
        <v>200</v>
      </c>
      <c r="O116" s="53">
        <f t="shared" si="0"/>
        <v>1000</v>
      </c>
      <c r="P116" s="261"/>
      <c r="Q116" s="264"/>
    </row>
    <row r="117" spans="1:17" s="54" customFormat="1" ht="18" customHeight="1">
      <c r="A117" s="46" t="s">
        <v>233</v>
      </c>
      <c r="B117" s="47">
        <v>1</v>
      </c>
      <c r="C117" s="194" t="s">
        <v>270</v>
      </c>
      <c r="D117" s="165" t="s">
        <v>145</v>
      </c>
      <c r="E117" s="48">
        <v>1</v>
      </c>
      <c r="F117" s="70" t="s">
        <v>146</v>
      </c>
      <c r="G117" s="49"/>
      <c r="H117" s="263"/>
      <c r="I117" s="50">
        <v>1</v>
      </c>
      <c r="J117" s="51">
        <v>12</v>
      </c>
      <c r="K117" s="353">
        <f t="shared" ref="K117" si="91">J117*I117*O117/1000</f>
        <v>12</v>
      </c>
      <c r="L117" s="141">
        <v>5</v>
      </c>
      <c r="M117" s="52">
        <v>1</v>
      </c>
      <c r="N117" s="50">
        <v>200</v>
      </c>
      <c r="O117" s="53">
        <f t="shared" ref="O117" si="92">L117*N117*M117</f>
        <v>1000</v>
      </c>
      <c r="P117" s="261"/>
      <c r="Q117" s="264"/>
    </row>
    <row r="118" spans="1:17" s="54" customFormat="1" ht="18" customHeight="1">
      <c r="A118" s="77" t="s">
        <v>241</v>
      </c>
      <c r="B118" s="47">
        <v>1</v>
      </c>
      <c r="C118" s="194" t="s">
        <v>243</v>
      </c>
      <c r="D118" s="165" t="s">
        <v>147</v>
      </c>
      <c r="E118" s="48">
        <v>1</v>
      </c>
      <c r="F118" s="70" t="s">
        <v>146</v>
      </c>
      <c r="G118" s="49"/>
      <c r="H118" s="263"/>
      <c r="I118" s="50">
        <v>1</v>
      </c>
      <c r="J118" s="51">
        <v>21.5</v>
      </c>
      <c r="K118" s="353">
        <f t="shared" si="72"/>
        <v>2.15</v>
      </c>
      <c r="L118" s="141">
        <v>2</v>
      </c>
      <c r="M118" s="52">
        <v>1</v>
      </c>
      <c r="N118" s="50">
        <v>50</v>
      </c>
      <c r="O118" s="53">
        <f t="shared" si="0"/>
        <v>100</v>
      </c>
      <c r="P118" s="261"/>
      <c r="Q118" s="264"/>
    </row>
    <row r="119" spans="1:17" s="54" customFormat="1" ht="18" customHeight="1">
      <c r="A119" s="46" t="s">
        <v>233</v>
      </c>
      <c r="B119" s="47">
        <v>1</v>
      </c>
      <c r="C119" s="194" t="s">
        <v>277</v>
      </c>
      <c r="D119" s="165" t="s">
        <v>58</v>
      </c>
      <c r="E119" s="48">
        <v>2</v>
      </c>
      <c r="F119" s="70" t="s">
        <v>96</v>
      </c>
      <c r="G119" s="49"/>
      <c r="H119" s="263"/>
      <c r="I119" s="50">
        <v>6</v>
      </c>
      <c r="J119" s="51">
        <v>85</v>
      </c>
      <c r="K119" s="353">
        <f t="shared" si="72"/>
        <v>510</v>
      </c>
      <c r="L119" s="141">
        <v>5</v>
      </c>
      <c r="M119" s="52">
        <v>1</v>
      </c>
      <c r="N119" s="50">
        <v>200</v>
      </c>
      <c r="O119" s="53">
        <f t="shared" si="0"/>
        <v>1000</v>
      </c>
      <c r="P119" s="261"/>
      <c r="Q119" s="264"/>
    </row>
    <row r="120" spans="1:17" s="54" customFormat="1" ht="18" customHeight="1">
      <c r="A120" s="46" t="s">
        <v>232</v>
      </c>
      <c r="B120" s="47">
        <v>1</v>
      </c>
      <c r="C120" s="194" t="s">
        <v>269</v>
      </c>
      <c r="D120" s="165" t="s">
        <v>130</v>
      </c>
      <c r="E120" s="48">
        <v>2</v>
      </c>
      <c r="F120" s="70" t="s">
        <v>148</v>
      </c>
      <c r="G120" s="49"/>
      <c r="H120" s="263" t="s">
        <v>131</v>
      </c>
      <c r="I120" s="50">
        <v>19</v>
      </c>
      <c r="J120" s="51">
        <v>90</v>
      </c>
      <c r="K120" s="353">
        <f t="shared" si="72"/>
        <v>2736</v>
      </c>
      <c r="L120" s="141">
        <v>8</v>
      </c>
      <c r="M120" s="52">
        <v>1</v>
      </c>
      <c r="N120" s="50">
        <v>200</v>
      </c>
      <c r="O120" s="53">
        <f t="shared" si="0"/>
        <v>1600</v>
      </c>
      <c r="P120" s="261"/>
      <c r="Q120" s="264"/>
    </row>
    <row r="121" spans="1:17" s="54" customFormat="1" ht="18" customHeight="1">
      <c r="A121" s="46" t="s">
        <v>232</v>
      </c>
      <c r="B121" s="47">
        <v>2</v>
      </c>
      <c r="C121" s="194" t="s">
        <v>240</v>
      </c>
      <c r="D121" s="165" t="s">
        <v>62</v>
      </c>
      <c r="E121" s="48">
        <v>2</v>
      </c>
      <c r="F121" s="70" t="s">
        <v>64</v>
      </c>
      <c r="G121" s="49"/>
      <c r="H121" s="263"/>
      <c r="I121" s="50">
        <v>17</v>
      </c>
      <c r="J121" s="51">
        <v>44</v>
      </c>
      <c r="K121" s="353">
        <f t="shared" si="72"/>
        <v>748</v>
      </c>
      <c r="L121" s="141">
        <v>5</v>
      </c>
      <c r="M121" s="52">
        <v>1</v>
      </c>
      <c r="N121" s="50">
        <v>200</v>
      </c>
      <c r="O121" s="53">
        <f t="shared" si="0"/>
        <v>1000</v>
      </c>
      <c r="P121" s="261"/>
      <c r="Q121" s="264"/>
    </row>
    <row r="122" spans="1:17" s="54" customFormat="1" ht="18" customHeight="1">
      <c r="A122" s="46" t="s">
        <v>232</v>
      </c>
      <c r="B122" s="47">
        <v>3</v>
      </c>
      <c r="C122" s="194" t="s">
        <v>240</v>
      </c>
      <c r="D122" s="165" t="s">
        <v>62</v>
      </c>
      <c r="E122" s="48">
        <v>2</v>
      </c>
      <c r="F122" s="70" t="s">
        <v>64</v>
      </c>
      <c r="G122" s="49"/>
      <c r="H122" s="263"/>
      <c r="I122" s="50">
        <v>18</v>
      </c>
      <c r="J122" s="51">
        <v>44</v>
      </c>
      <c r="K122" s="353">
        <f t="shared" ref="K122:K124" si="93">J122*I122*O122/1000</f>
        <v>792</v>
      </c>
      <c r="L122" s="141">
        <v>5</v>
      </c>
      <c r="M122" s="52">
        <v>1</v>
      </c>
      <c r="N122" s="50">
        <v>200</v>
      </c>
      <c r="O122" s="53">
        <f t="shared" ref="O122:O124" si="94">L122*N122*M122</f>
        <v>1000</v>
      </c>
      <c r="P122" s="261"/>
      <c r="Q122" s="264"/>
    </row>
    <row r="123" spans="1:17" s="54" customFormat="1" ht="18" customHeight="1">
      <c r="A123" s="46" t="s">
        <v>232</v>
      </c>
      <c r="B123" s="47">
        <v>1</v>
      </c>
      <c r="C123" s="194" t="s">
        <v>259</v>
      </c>
      <c r="D123" s="165" t="s">
        <v>58</v>
      </c>
      <c r="E123" s="48">
        <v>2</v>
      </c>
      <c r="F123" s="70" t="s">
        <v>64</v>
      </c>
      <c r="G123" s="49"/>
      <c r="H123" s="263"/>
      <c r="I123" s="50">
        <v>2</v>
      </c>
      <c r="J123" s="51">
        <v>85</v>
      </c>
      <c r="K123" s="353">
        <f t="shared" ref="K123" si="95">J123*I123*O123/1000</f>
        <v>68</v>
      </c>
      <c r="L123" s="141">
        <v>2</v>
      </c>
      <c r="M123" s="52">
        <v>1</v>
      </c>
      <c r="N123" s="50">
        <v>200</v>
      </c>
      <c r="O123" s="53">
        <f t="shared" ref="O123" si="96">L123*N123*M123</f>
        <v>400</v>
      </c>
      <c r="P123" s="261"/>
      <c r="Q123" s="264"/>
    </row>
    <row r="124" spans="1:17" s="54" customFormat="1" ht="18" customHeight="1">
      <c r="A124" s="46" t="s">
        <v>232</v>
      </c>
      <c r="B124" s="47">
        <v>1</v>
      </c>
      <c r="C124" s="194" t="s">
        <v>260</v>
      </c>
      <c r="D124" s="165" t="s">
        <v>58</v>
      </c>
      <c r="E124" s="48">
        <v>2</v>
      </c>
      <c r="F124" s="70" t="s">
        <v>64</v>
      </c>
      <c r="G124" s="49"/>
      <c r="H124" s="263"/>
      <c r="I124" s="50">
        <v>20</v>
      </c>
      <c r="J124" s="51">
        <v>85</v>
      </c>
      <c r="K124" s="353">
        <f t="shared" si="93"/>
        <v>5237.7</v>
      </c>
      <c r="L124" s="141">
        <v>13</v>
      </c>
      <c r="M124" s="52">
        <v>1</v>
      </c>
      <c r="N124" s="50">
        <v>237</v>
      </c>
      <c r="O124" s="53">
        <f t="shared" si="94"/>
        <v>3081</v>
      </c>
      <c r="P124" s="261"/>
      <c r="Q124" s="264"/>
    </row>
    <row r="125" spans="1:17" s="54" customFormat="1" ht="18" customHeight="1">
      <c r="A125" s="46" t="s">
        <v>232</v>
      </c>
      <c r="B125" s="47">
        <v>3</v>
      </c>
      <c r="C125" s="194" t="s">
        <v>272</v>
      </c>
      <c r="D125" s="165" t="s">
        <v>58</v>
      </c>
      <c r="E125" s="48">
        <v>2</v>
      </c>
      <c r="F125" s="70" t="s">
        <v>64</v>
      </c>
      <c r="G125" s="49"/>
      <c r="H125" s="263"/>
      <c r="I125" s="50">
        <v>24</v>
      </c>
      <c r="J125" s="51">
        <v>85</v>
      </c>
      <c r="K125" s="353">
        <f t="shared" ref="K125" si="97">J125*I125*O125/1000</f>
        <v>2040</v>
      </c>
      <c r="L125" s="141">
        <v>5</v>
      </c>
      <c r="M125" s="52">
        <v>1</v>
      </c>
      <c r="N125" s="50">
        <v>200</v>
      </c>
      <c r="O125" s="53">
        <f t="shared" ref="O125" si="98">L125*N125*M125</f>
        <v>1000</v>
      </c>
      <c r="P125" s="261"/>
      <c r="Q125" s="264"/>
    </row>
    <row r="126" spans="1:17" s="54" customFormat="1" ht="18" customHeight="1">
      <c r="A126" s="46" t="s">
        <v>233</v>
      </c>
      <c r="B126" s="47">
        <v>1</v>
      </c>
      <c r="C126" s="194" t="s">
        <v>277</v>
      </c>
      <c r="D126" s="165" t="s">
        <v>149</v>
      </c>
      <c r="E126" s="48">
        <v>1</v>
      </c>
      <c r="F126" s="70" t="s">
        <v>150</v>
      </c>
      <c r="G126" s="49"/>
      <c r="H126" s="263"/>
      <c r="I126" s="50">
        <v>15</v>
      </c>
      <c r="J126" s="51">
        <v>730</v>
      </c>
      <c r="K126" s="353">
        <f t="shared" si="72"/>
        <v>10950</v>
      </c>
      <c r="L126" s="141">
        <v>5</v>
      </c>
      <c r="M126" s="52">
        <v>1</v>
      </c>
      <c r="N126" s="50">
        <v>200</v>
      </c>
      <c r="O126" s="53">
        <f t="shared" si="0"/>
        <v>1000</v>
      </c>
      <c r="P126" s="261"/>
      <c r="Q126" s="264"/>
    </row>
    <row r="127" spans="1:17" s="54" customFormat="1" ht="18" customHeight="1">
      <c r="A127" s="46" t="s">
        <v>233</v>
      </c>
      <c r="B127" s="47">
        <v>1</v>
      </c>
      <c r="C127" s="194" t="s">
        <v>277</v>
      </c>
      <c r="D127" s="165" t="s">
        <v>149</v>
      </c>
      <c r="E127" s="48">
        <v>1</v>
      </c>
      <c r="F127" s="70" t="s">
        <v>151</v>
      </c>
      <c r="G127" s="49"/>
      <c r="H127" s="263"/>
      <c r="I127" s="50">
        <v>5</v>
      </c>
      <c r="J127" s="51">
        <v>730</v>
      </c>
      <c r="K127" s="353">
        <f t="shared" si="72"/>
        <v>3650</v>
      </c>
      <c r="L127" s="141">
        <v>5</v>
      </c>
      <c r="M127" s="52">
        <v>1</v>
      </c>
      <c r="N127" s="50">
        <v>200</v>
      </c>
      <c r="O127" s="53">
        <f t="shared" si="0"/>
        <v>1000</v>
      </c>
      <c r="P127" s="261"/>
      <c r="Q127" s="264"/>
    </row>
    <row r="128" spans="1:17" s="54" customFormat="1" ht="18" customHeight="1">
      <c r="A128" s="46" t="s">
        <v>232</v>
      </c>
      <c r="B128" s="47"/>
      <c r="C128" s="194" t="s">
        <v>278</v>
      </c>
      <c r="D128" s="165" t="s">
        <v>78</v>
      </c>
      <c r="E128" s="48">
        <v>1</v>
      </c>
      <c r="F128" s="70" t="s">
        <v>79</v>
      </c>
      <c r="G128" s="49"/>
      <c r="H128" s="263"/>
      <c r="I128" s="50">
        <v>1</v>
      </c>
      <c r="J128" s="51">
        <v>215</v>
      </c>
      <c r="K128" s="353">
        <f t="shared" si="72"/>
        <v>215</v>
      </c>
      <c r="L128" s="141">
        <v>5</v>
      </c>
      <c r="M128" s="52">
        <v>1</v>
      </c>
      <c r="N128" s="50">
        <v>200</v>
      </c>
      <c r="O128" s="53">
        <f t="shared" si="0"/>
        <v>1000</v>
      </c>
      <c r="P128" s="261"/>
      <c r="Q128" s="264"/>
    </row>
    <row r="129" spans="1:17" s="54" customFormat="1" ht="18" customHeight="1">
      <c r="A129" s="46" t="s">
        <v>232</v>
      </c>
      <c r="B129" s="47"/>
      <c r="C129" s="194" t="s">
        <v>278</v>
      </c>
      <c r="D129" s="165" t="s">
        <v>152</v>
      </c>
      <c r="E129" s="48">
        <v>1</v>
      </c>
      <c r="F129" s="70" t="s">
        <v>79</v>
      </c>
      <c r="G129" s="49"/>
      <c r="H129" s="263"/>
      <c r="I129" s="50">
        <v>3</v>
      </c>
      <c r="J129" s="51">
        <v>114</v>
      </c>
      <c r="K129" s="353">
        <f t="shared" si="72"/>
        <v>342</v>
      </c>
      <c r="L129" s="141">
        <v>5</v>
      </c>
      <c r="M129" s="52">
        <v>1</v>
      </c>
      <c r="N129" s="50">
        <v>200</v>
      </c>
      <c r="O129" s="53">
        <f t="shared" si="0"/>
        <v>1000</v>
      </c>
      <c r="P129" s="261"/>
      <c r="Q129" s="264"/>
    </row>
    <row r="130" spans="1:17" s="54" customFormat="1" ht="18" customHeight="1">
      <c r="A130" s="46" t="s">
        <v>232</v>
      </c>
      <c r="B130" s="47">
        <v>1</v>
      </c>
      <c r="C130" s="194" t="s">
        <v>245</v>
      </c>
      <c r="D130" s="165" t="s">
        <v>62</v>
      </c>
      <c r="E130" s="48">
        <v>1</v>
      </c>
      <c r="F130" s="70" t="s">
        <v>70</v>
      </c>
      <c r="G130" s="49"/>
      <c r="H130" s="263"/>
      <c r="I130" s="50">
        <v>1</v>
      </c>
      <c r="J130" s="51">
        <v>21</v>
      </c>
      <c r="K130" s="353">
        <f t="shared" si="72"/>
        <v>21</v>
      </c>
      <c r="L130" s="141">
        <v>5</v>
      </c>
      <c r="M130" s="52">
        <v>1</v>
      </c>
      <c r="N130" s="50">
        <v>200</v>
      </c>
      <c r="O130" s="53">
        <f t="shared" si="0"/>
        <v>1000</v>
      </c>
      <c r="P130" s="261"/>
      <c r="Q130" s="264"/>
    </row>
    <row r="131" spans="1:17" s="54" customFormat="1" ht="18" customHeight="1">
      <c r="A131" s="46" t="s">
        <v>232</v>
      </c>
      <c r="B131" s="47">
        <v>1</v>
      </c>
      <c r="C131" s="194" t="s">
        <v>235</v>
      </c>
      <c r="D131" s="165" t="s">
        <v>62</v>
      </c>
      <c r="E131" s="48">
        <v>3</v>
      </c>
      <c r="F131" s="70" t="s">
        <v>83</v>
      </c>
      <c r="G131" s="49"/>
      <c r="H131" s="263"/>
      <c r="I131" s="50">
        <v>1</v>
      </c>
      <c r="J131" s="51">
        <v>66</v>
      </c>
      <c r="K131" s="353">
        <f t="shared" si="72"/>
        <v>125.4</v>
      </c>
      <c r="L131" s="141">
        <v>10</v>
      </c>
      <c r="M131" s="52">
        <v>1</v>
      </c>
      <c r="N131" s="50">
        <v>190</v>
      </c>
      <c r="O131" s="53">
        <f t="shared" si="0"/>
        <v>1900</v>
      </c>
      <c r="P131" s="261"/>
      <c r="Q131" s="264"/>
    </row>
    <row r="132" spans="1:17" s="54" customFormat="1" ht="18" customHeight="1">
      <c r="A132" s="46" t="s">
        <v>232</v>
      </c>
      <c r="B132" s="47">
        <v>1</v>
      </c>
      <c r="C132" s="194" t="s">
        <v>245</v>
      </c>
      <c r="D132" s="165" t="s">
        <v>62</v>
      </c>
      <c r="E132" s="48">
        <v>5</v>
      </c>
      <c r="F132" s="70" t="s">
        <v>83</v>
      </c>
      <c r="G132" s="49"/>
      <c r="H132" s="263"/>
      <c r="I132" s="50">
        <v>1</v>
      </c>
      <c r="J132" s="51">
        <v>110</v>
      </c>
      <c r="K132" s="353">
        <f t="shared" si="72"/>
        <v>110</v>
      </c>
      <c r="L132" s="141">
        <v>5</v>
      </c>
      <c r="M132" s="52">
        <v>1</v>
      </c>
      <c r="N132" s="50">
        <v>200</v>
      </c>
      <c r="O132" s="53">
        <f t="shared" si="0"/>
        <v>1000</v>
      </c>
      <c r="P132" s="261"/>
      <c r="Q132" s="264"/>
    </row>
    <row r="133" spans="1:17" s="54" customFormat="1" ht="18" customHeight="1">
      <c r="A133" s="46" t="s">
        <v>232</v>
      </c>
      <c r="B133" s="47"/>
      <c r="C133" s="194" t="s">
        <v>278</v>
      </c>
      <c r="D133" s="165" t="s">
        <v>105</v>
      </c>
      <c r="E133" s="48">
        <v>1</v>
      </c>
      <c r="F133" s="70" t="s">
        <v>120</v>
      </c>
      <c r="G133" s="49"/>
      <c r="H133" s="263"/>
      <c r="I133" s="50">
        <v>4</v>
      </c>
      <c r="J133" s="51">
        <v>32</v>
      </c>
      <c r="K133" s="353">
        <f t="shared" si="72"/>
        <v>128</v>
      </c>
      <c r="L133" s="141">
        <v>5</v>
      </c>
      <c r="M133" s="52">
        <v>1</v>
      </c>
      <c r="N133" s="50">
        <v>200</v>
      </c>
      <c r="O133" s="53">
        <f t="shared" si="0"/>
        <v>1000</v>
      </c>
      <c r="P133" s="261"/>
      <c r="Q133" s="264"/>
    </row>
    <row r="134" spans="1:17" s="54" customFormat="1" ht="18" customHeight="1">
      <c r="A134" s="46" t="s">
        <v>241</v>
      </c>
      <c r="B134" s="47">
        <v>1</v>
      </c>
      <c r="C134" s="194" t="s">
        <v>243</v>
      </c>
      <c r="D134" s="165" t="s">
        <v>58</v>
      </c>
      <c r="E134" s="48">
        <v>1</v>
      </c>
      <c r="F134" s="70" t="s">
        <v>153</v>
      </c>
      <c r="G134" s="49"/>
      <c r="H134" s="263"/>
      <c r="I134" s="50">
        <v>6</v>
      </c>
      <c r="J134" s="51">
        <v>47</v>
      </c>
      <c r="K134" s="353">
        <f t="shared" si="72"/>
        <v>28.2</v>
      </c>
      <c r="L134" s="141">
        <v>2</v>
      </c>
      <c r="M134" s="52">
        <v>1</v>
      </c>
      <c r="N134" s="50">
        <v>50</v>
      </c>
      <c r="O134" s="53">
        <f t="shared" si="0"/>
        <v>100</v>
      </c>
      <c r="P134" s="261"/>
      <c r="Q134" s="264"/>
    </row>
    <row r="135" spans="1:17" s="54" customFormat="1" ht="18" customHeight="1">
      <c r="A135" s="46" t="s">
        <v>232</v>
      </c>
      <c r="B135" s="47">
        <v>1</v>
      </c>
      <c r="C135" s="194" t="s">
        <v>269</v>
      </c>
      <c r="D135" s="165" t="s">
        <v>124</v>
      </c>
      <c r="E135" s="48">
        <v>1</v>
      </c>
      <c r="F135" s="70" t="s">
        <v>72</v>
      </c>
      <c r="G135" s="49"/>
      <c r="H135" s="263"/>
      <c r="I135" s="50">
        <v>1</v>
      </c>
      <c r="J135" s="51">
        <v>6</v>
      </c>
      <c r="K135" s="353">
        <f t="shared" ref="K135" si="99">J135*I135*O135/1000</f>
        <v>52.847999999999999</v>
      </c>
      <c r="L135" s="141">
        <v>24</v>
      </c>
      <c r="M135" s="52">
        <v>1</v>
      </c>
      <c r="N135" s="50">
        <v>367</v>
      </c>
      <c r="O135" s="53">
        <f t="shared" ref="O135" si="100">L135*N135*M135</f>
        <v>8808</v>
      </c>
      <c r="P135" s="261"/>
      <c r="Q135" s="264"/>
    </row>
    <row r="136" spans="1:17" s="54" customFormat="1" ht="18" customHeight="1">
      <c r="A136" s="46" t="s">
        <v>233</v>
      </c>
      <c r="B136" s="47">
        <v>1</v>
      </c>
      <c r="C136" s="194" t="s">
        <v>266</v>
      </c>
      <c r="D136" s="165" t="s">
        <v>124</v>
      </c>
      <c r="E136" s="48">
        <v>1</v>
      </c>
      <c r="F136" s="70" t="s">
        <v>72</v>
      </c>
      <c r="G136" s="49"/>
      <c r="H136" s="263"/>
      <c r="I136" s="50">
        <v>1</v>
      </c>
      <c r="J136" s="51">
        <v>6</v>
      </c>
      <c r="K136" s="353">
        <f t="shared" ref="K136" si="101">J136*I136*O136/1000</f>
        <v>52.847999999999999</v>
      </c>
      <c r="L136" s="141">
        <v>24</v>
      </c>
      <c r="M136" s="52">
        <v>1</v>
      </c>
      <c r="N136" s="50">
        <v>367</v>
      </c>
      <c r="O136" s="53">
        <f t="shared" ref="O136" si="102">L136*N136*M136</f>
        <v>8808</v>
      </c>
      <c r="P136" s="261"/>
      <c r="Q136" s="264"/>
    </row>
    <row r="137" spans="1:17" s="54" customFormat="1" ht="18" customHeight="1">
      <c r="A137" s="46" t="s">
        <v>233</v>
      </c>
      <c r="B137" s="47">
        <v>1</v>
      </c>
      <c r="C137" s="194" t="s">
        <v>263</v>
      </c>
      <c r="D137" s="165" t="s">
        <v>124</v>
      </c>
      <c r="E137" s="48">
        <v>1</v>
      </c>
      <c r="F137" s="70" t="s">
        <v>72</v>
      </c>
      <c r="G137" s="49"/>
      <c r="H137" s="263"/>
      <c r="I137" s="50">
        <v>1</v>
      </c>
      <c r="J137" s="51">
        <v>6</v>
      </c>
      <c r="K137" s="353">
        <f t="shared" si="72"/>
        <v>52.847999999999999</v>
      </c>
      <c r="L137" s="141">
        <v>24</v>
      </c>
      <c r="M137" s="52">
        <v>1</v>
      </c>
      <c r="N137" s="50">
        <v>367</v>
      </c>
      <c r="O137" s="53">
        <f t="shared" si="0"/>
        <v>8808</v>
      </c>
      <c r="P137" s="261"/>
      <c r="Q137" s="298"/>
    </row>
    <row r="138" spans="1:17" s="54" customFormat="1" ht="18" customHeight="1">
      <c r="A138" s="46" t="s">
        <v>233</v>
      </c>
      <c r="B138" s="47">
        <v>1</v>
      </c>
      <c r="C138" s="194" t="s">
        <v>277</v>
      </c>
      <c r="D138" s="165" t="s">
        <v>124</v>
      </c>
      <c r="E138" s="48">
        <v>1</v>
      </c>
      <c r="F138" s="70" t="s">
        <v>154</v>
      </c>
      <c r="G138" s="49"/>
      <c r="H138" s="263"/>
      <c r="I138" s="50">
        <v>3</v>
      </c>
      <c r="J138" s="51">
        <v>6</v>
      </c>
      <c r="K138" s="353">
        <f t="shared" si="72"/>
        <v>158.54400000000001</v>
      </c>
      <c r="L138" s="141">
        <v>24</v>
      </c>
      <c r="M138" s="52">
        <v>1</v>
      </c>
      <c r="N138" s="50">
        <v>367</v>
      </c>
      <c r="O138" s="53">
        <f t="shared" si="0"/>
        <v>8808</v>
      </c>
      <c r="P138" s="261"/>
      <c r="Q138" s="264"/>
    </row>
    <row r="139" spans="1:17" s="54" customFormat="1" ht="18" customHeight="1">
      <c r="A139" s="46" t="s">
        <v>232</v>
      </c>
      <c r="B139" s="47"/>
      <c r="C139" s="194" t="s">
        <v>278</v>
      </c>
      <c r="D139" s="165" t="s">
        <v>62</v>
      </c>
      <c r="E139" s="48">
        <v>1</v>
      </c>
      <c r="F139" s="70" t="s">
        <v>155</v>
      </c>
      <c r="G139" s="49"/>
      <c r="H139" s="263"/>
      <c r="I139" s="50">
        <v>3</v>
      </c>
      <c r="J139" s="51">
        <v>22</v>
      </c>
      <c r="K139" s="353">
        <f t="shared" si="72"/>
        <v>316.8</v>
      </c>
      <c r="L139" s="141">
        <v>24</v>
      </c>
      <c r="M139" s="52">
        <v>1</v>
      </c>
      <c r="N139" s="50">
        <v>200</v>
      </c>
      <c r="O139" s="53">
        <f t="shared" si="0"/>
        <v>4800</v>
      </c>
      <c r="P139" s="261"/>
      <c r="Q139" s="264"/>
    </row>
    <row r="140" spans="1:17" s="54" customFormat="1" ht="18" customHeight="1">
      <c r="A140" s="46" t="s">
        <v>232</v>
      </c>
      <c r="B140" s="47">
        <v>1</v>
      </c>
      <c r="C140" s="194" t="s">
        <v>259</v>
      </c>
      <c r="D140" s="165"/>
      <c r="E140" s="48"/>
      <c r="F140" s="70" t="s">
        <v>156</v>
      </c>
      <c r="G140" s="49"/>
      <c r="H140" s="263"/>
      <c r="I140" s="50">
        <v>1</v>
      </c>
      <c r="J140" s="51"/>
      <c r="K140" s="353"/>
      <c r="L140" s="141">
        <v>24</v>
      </c>
      <c r="M140" s="52"/>
      <c r="N140" s="50">
        <v>365</v>
      </c>
      <c r="O140" s="53"/>
      <c r="P140" s="261"/>
      <c r="Q140" s="264"/>
    </row>
    <row r="141" spans="1:17" s="54" customFormat="1" ht="18" customHeight="1">
      <c r="A141" s="46" t="s">
        <v>232</v>
      </c>
      <c r="B141" s="47">
        <v>1</v>
      </c>
      <c r="C141" s="194" t="s">
        <v>240</v>
      </c>
      <c r="D141" s="165"/>
      <c r="E141" s="48"/>
      <c r="F141" s="70" t="s">
        <v>156</v>
      </c>
      <c r="G141" s="49"/>
      <c r="H141" s="263"/>
      <c r="I141" s="50">
        <v>2</v>
      </c>
      <c r="J141" s="51"/>
      <c r="K141" s="353"/>
      <c r="L141" s="141">
        <v>24</v>
      </c>
      <c r="M141" s="52"/>
      <c r="N141" s="50">
        <v>365</v>
      </c>
      <c r="O141" s="53"/>
      <c r="P141" s="261"/>
      <c r="Q141" s="264"/>
    </row>
    <row r="142" spans="1:17" s="54" customFormat="1" ht="18" customHeight="1">
      <c r="A142" s="46" t="s">
        <v>232</v>
      </c>
      <c r="B142" s="47">
        <v>2</v>
      </c>
      <c r="C142" s="194" t="s">
        <v>240</v>
      </c>
      <c r="D142" s="165"/>
      <c r="E142" s="48"/>
      <c r="F142" s="70" t="s">
        <v>156</v>
      </c>
      <c r="G142" s="49"/>
      <c r="H142" s="263"/>
      <c r="I142" s="50">
        <v>6</v>
      </c>
      <c r="J142" s="51"/>
      <c r="K142" s="353"/>
      <c r="L142" s="141">
        <v>24</v>
      </c>
      <c r="M142" s="52"/>
      <c r="N142" s="50">
        <v>365</v>
      </c>
      <c r="O142" s="53"/>
      <c r="P142" s="261"/>
      <c r="Q142" s="264"/>
    </row>
    <row r="143" spans="1:17" s="54" customFormat="1" ht="18" customHeight="1" thickBot="1">
      <c r="A143" s="195" t="s">
        <v>232</v>
      </c>
      <c r="B143" s="196">
        <v>3</v>
      </c>
      <c r="C143" s="197" t="s">
        <v>240</v>
      </c>
      <c r="D143" s="166"/>
      <c r="E143" s="167"/>
      <c r="F143" s="168" t="s">
        <v>156</v>
      </c>
      <c r="G143" s="169"/>
      <c r="H143" s="170"/>
      <c r="I143" s="144">
        <v>5</v>
      </c>
      <c r="J143" s="171"/>
      <c r="K143" s="356"/>
      <c r="L143" s="142">
        <v>24</v>
      </c>
      <c r="M143" s="143"/>
      <c r="N143" s="144">
        <v>365</v>
      </c>
      <c r="O143" s="145"/>
      <c r="P143" s="261"/>
      <c r="Q143" s="264"/>
    </row>
    <row r="144" spans="1:17" s="61" customFormat="1" ht="17.25" thickBot="1">
      <c r="A144" s="37"/>
      <c r="B144" s="37"/>
      <c r="C144" s="56"/>
      <c r="D144" s="37"/>
      <c r="E144" s="37"/>
      <c r="F144" s="67"/>
      <c r="G144" s="37"/>
      <c r="H144" s="243" t="s">
        <v>457</v>
      </c>
      <c r="I144" s="244">
        <f>SUM(I10:I143)</f>
        <v>668</v>
      </c>
      <c r="J144" s="244">
        <f t="shared" ref="J144:K144" si="103">SUM(J10:J143)</f>
        <v>8698</v>
      </c>
      <c r="K144" s="357">
        <f t="shared" si="103"/>
        <v>67710.04399999998</v>
      </c>
      <c r="L144" s="37"/>
      <c r="M144" s="37"/>
      <c r="N144" s="37"/>
      <c r="O144" s="37"/>
      <c r="P144" s="299"/>
      <c r="Q144" s="299"/>
    </row>
    <row r="145" spans="1:17" s="61" customFormat="1" ht="16.5">
      <c r="A145" s="37"/>
      <c r="B145" s="37"/>
      <c r="C145" s="56"/>
      <c r="D145" s="37"/>
      <c r="E145" s="37"/>
      <c r="F145" s="67"/>
      <c r="G145" s="37"/>
      <c r="J145" s="59"/>
      <c r="K145" s="60"/>
      <c r="L145" s="37"/>
      <c r="M145" s="37"/>
      <c r="N145" s="37"/>
      <c r="O145" s="60"/>
      <c r="P145" s="62"/>
      <c r="Q145" s="62"/>
    </row>
    <row r="146" spans="1:17" s="61" customFormat="1" ht="16.5">
      <c r="A146" s="37"/>
      <c r="B146" s="37"/>
      <c r="C146" s="56"/>
      <c r="D146" s="37"/>
      <c r="E146" s="37"/>
      <c r="F146" s="67"/>
      <c r="G146" s="37"/>
      <c r="J146" s="59"/>
      <c r="K146" s="60"/>
      <c r="L146" s="37"/>
      <c r="M146" s="37"/>
      <c r="N146" s="37"/>
      <c r="O146" s="60"/>
      <c r="P146" s="62"/>
      <c r="Q146" s="62"/>
    </row>
    <row r="147" spans="1:17" s="61" customFormat="1" ht="16.5">
      <c r="A147" s="37"/>
      <c r="B147" s="37"/>
      <c r="C147" s="56"/>
      <c r="D147" s="37"/>
      <c r="E147" s="37"/>
      <c r="F147" s="67"/>
      <c r="G147" s="37"/>
      <c r="H147" s="57"/>
      <c r="I147" s="58"/>
      <c r="J147" s="59"/>
      <c r="K147" s="60"/>
      <c r="L147" s="37"/>
      <c r="M147" s="37"/>
      <c r="N147" s="37"/>
      <c r="O147" s="60"/>
      <c r="P147" s="62"/>
      <c r="Q147" s="62"/>
    </row>
    <row r="148" spans="1:17" s="61" customFormat="1" ht="12" customHeight="1">
      <c r="A148" s="37"/>
      <c r="B148" s="37"/>
      <c r="C148" s="56"/>
      <c r="D148" s="37"/>
      <c r="E148" s="37"/>
      <c r="F148" s="67"/>
      <c r="G148" s="37"/>
      <c r="H148" s="57"/>
      <c r="J148" s="59"/>
      <c r="K148" s="63"/>
      <c r="L148" s="64"/>
      <c r="M148" s="64"/>
      <c r="N148" s="37"/>
      <c r="O148" s="60"/>
      <c r="P148" s="62"/>
      <c r="Q148" s="62"/>
    </row>
    <row r="149" spans="1:17" s="61" customFormat="1" ht="12" customHeight="1">
      <c r="A149" s="37"/>
      <c r="B149" s="37"/>
      <c r="C149" s="56"/>
      <c r="D149" s="37"/>
      <c r="E149" s="37"/>
      <c r="F149" s="67"/>
      <c r="G149" s="37"/>
      <c r="H149" s="57"/>
      <c r="J149" s="59"/>
      <c r="K149" s="63"/>
      <c r="L149" s="37"/>
      <c r="M149" s="37"/>
      <c r="N149" s="37"/>
      <c r="O149" s="60"/>
      <c r="P149" s="62"/>
      <c r="Q149" s="62"/>
    </row>
    <row r="150" spans="1:17" s="61" customFormat="1" ht="12" customHeight="1">
      <c r="A150" s="37"/>
      <c r="B150" s="37"/>
      <c r="C150" s="56"/>
      <c r="D150" s="37"/>
      <c r="E150" s="37"/>
      <c r="F150" s="67"/>
      <c r="G150" s="37"/>
      <c r="H150" s="57"/>
      <c r="I150" s="58"/>
      <c r="J150" s="59"/>
      <c r="K150" s="63"/>
      <c r="L150" s="65"/>
      <c r="M150" s="37"/>
      <c r="N150" s="37"/>
      <c r="O150" s="60"/>
      <c r="P150" s="62"/>
      <c r="Q150" s="62"/>
    </row>
    <row r="151" spans="1:17" s="61" customFormat="1" ht="12" customHeight="1">
      <c r="A151" s="37"/>
      <c r="B151" s="37"/>
      <c r="C151" s="56"/>
      <c r="D151" s="37"/>
      <c r="E151" s="37"/>
      <c r="F151" s="67"/>
      <c r="G151" s="37"/>
      <c r="H151" s="57"/>
      <c r="I151" s="58"/>
      <c r="J151" s="59"/>
      <c r="K151" s="63"/>
      <c r="L151" s="65"/>
      <c r="M151" s="37"/>
      <c r="N151" s="37"/>
      <c r="O151" s="60"/>
      <c r="P151" s="62"/>
      <c r="Q151" s="62"/>
    </row>
    <row r="152" spans="1:17" s="61" customFormat="1" ht="12" customHeight="1">
      <c r="A152" s="37"/>
      <c r="B152" s="37"/>
      <c r="C152" s="56"/>
      <c r="D152" s="37"/>
      <c r="E152" s="37"/>
      <c r="F152" s="67"/>
      <c r="G152" s="37"/>
      <c r="H152" s="57"/>
      <c r="I152" s="58"/>
      <c r="J152" s="59"/>
      <c r="K152" s="63"/>
      <c r="L152" s="65"/>
      <c r="M152" s="37"/>
      <c r="N152" s="37"/>
      <c r="O152" s="60"/>
      <c r="P152" s="62"/>
      <c r="Q152" s="62"/>
    </row>
    <row r="153" spans="1:17" s="61" customFormat="1" ht="12" customHeight="1">
      <c r="A153" s="37"/>
      <c r="B153" s="37"/>
      <c r="C153" s="56"/>
      <c r="D153" s="37"/>
      <c r="E153" s="37"/>
      <c r="F153" s="67"/>
      <c r="G153" s="37"/>
      <c r="H153" s="57"/>
      <c r="I153" s="58"/>
      <c r="J153" s="59"/>
      <c r="K153" s="63"/>
      <c r="L153" s="65"/>
      <c r="M153" s="37"/>
      <c r="N153" s="37"/>
      <c r="O153" s="60"/>
      <c r="P153" s="62"/>
      <c r="Q153" s="62"/>
    </row>
    <row r="154" spans="1:17" s="61" customFormat="1" ht="12" customHeight="1">
      <c r="A154" s="37"/>
      <c r="B154" s="37"/>
      <c r="C154" s="56"/>
      <c r="D154" s="37"/>
      <c r="E154" s="37"/>
      <c r="F154" s="67"/>
      <c r="G154" s="37"/>
      <c r="H154" s="57"/>
      <c r="I154" s="58"/>
      <c r="J154" s="59"/>
      <c r="K154" s="60"/>
      <c r="L154" s="37"/>
      <c r="M154" s="37"/>
      <c r="N154" s="37"/>
      <c r="O154" s="60"/>
      <c r="P154" s="62"/>
      <c r="Q154" s="62"/>
    </row>
    <row r="155" spans="1:17" s="61" customFormat="1" ht="12" customHeight="1">
      <c r="A155" s="37"/>
      <c r="B155" s="37"/>
      <c r="C155" s="56"/>
      <c r="D155" s="37"/>
      <c r="E155" s="37"/>
      <c r="F155" s="67"/>
      <c r="G155" s="37"/>
      <c r="H155" s="57"/>
      <c r="I155" s="58"/>
      <c r="J155" s="59"/>
      <c r="K155" s="60"/>
      <c r="L155" s="37"/>
      <c r="M155" s="37"/>
      <c r="N155" s="37"/>
      <c r="O155" s="60"/>
      <c r="P155" s="62"/>
      <c r="Q155" s="62"/>
    </row>
    <row r="156" spans="1:17" s="61" customFormat="1" ht="16.5">
      <c r="A156" s="37"/>
      <c r="B156" s="37"/>
      <c r="C156" s="56"/>
      <c r="D156" s="37"/>
      <c r="E156" s="37"/>
      <c r="F156" s="67"/>
      <c r="G156" s="37"/>
      <c r="H156" s="57"/>
      <c r="I156" s="58"/>
      <c r="J156" s="59"/>
      <c r="K156" s="60"/>
      <c r="L156" s="37"/>
      <c r="M156" s="37"/>
      <c r="N156" s="37"/>
      <c r="O156" s="60"/>
      <c r="P156" s="62"/>
      <c r="Q156" s="62"/>
    </row>
    <row r="157" spans="1:17" s="61" customFormat="1" ht="16.5">
      <c r="A157" s="37"/>
      <c r="B157" s="37"/>
      <c r="C157" s="56"/>
      <c r="D157" s="37"/>
      <c r="E157" s="37"/>
      <c r="F157" s="67"/>
      <c r="G157" s="37"/>
      <c r="H157" s="57"/>
      <c r="I157" s="58"/>
      <c r="J157" s="59"/>
      <c r="K157" s="60"/>
      <c r="L157" s="37"/>
      <c r="M157" s="37"/>
      <c r="N157" s="37"/>
      <c r="O157" s="60"/>
      <c r="P157" s="62"/>
      <c r="Q157" s="62"/>
    </row>
    <row r="158" spans="1:17" s="61" customFormat="1" ht="16.5">
      <c r="A158" s="37"/>
      <c r="B158" s="37"/>
      <c r="C158" s="56"/>
      <c r="D158" s="37"/>
      <c r="E158" s="37"/>
      <c r="F158" s="67"/>
      <c r="G158" s="37"/>
      <c r="H158" s="57"/>
      <c r="I158" s="58"/>
      <c r="J158" s="59"/>
      <c r="K158" s="60"/>
      <c r="L158" s="37"/>
      <c r="M158" s="37"/>
      <c r="N158" s="37"/>
      <c r="O158" s="60"/>
      <c r="P158" s="62"/>
      <c r="Q158" s="62"/>
    </row>
    <row r="159" spans="1:17" s="61" customFormat="1" ht="16.5">
      <c r="A159" s="37"/>
      <c r="B159" s="37"/>
      <c r="C159" s="56"/>
      <c r="D159" s="37"/>
      <c r="E159" s="37"/>
      <c r="F159" s="67"/>
      <c r="G159" s="37"/>
      <c r="H159" s="57"/>
      <c r="I159" s="58"/>
      <c r="J159" s="59"/>
      <c r="K159" s="60"/>
      <c r="L159" s="37"/>
      <c r="M159" s="37"/>
      <c r="N159" s="37"/>
      <c r="O159" s="60"/>
      <c r="P159" s="62"/>
      <c r="Q159" s="62"/>
    </row>
    <row r="160" spans="1:17" s="61" customFormat="1" ht="16.5">
      <c r="A160" s="37"/>
      <c r="B160" s="37"/>
      <c r="C160" s="56"/>
      <c r="D160" s="37"/>
      <c r="E160" s="37"/>
      <c r="F160" s="67"/>
      <c r="G160" s="37"/>
      <c r="H160" s="57"/>
      <c r="I160" s="58"/>
      <c r="J160" s="59"/>
      <c r="K160" s="60"/>
      <c r="L160" s="37"/>
      <c r="M160" s="37"/>
      <c r="N160" s="37"/>
      <c r="O160" s="60"/>
      <c r="P160" s="62"/>
      <c r="Q160" s="62"/>
    </row>
    <row r="161" spans="1:17" s="61" customFormat="1" ht="16.5">
      <c r="A161" s="37"/>
      <c r="B161" s="37"/>
      <c r="C161" s="56"/>
      <c r="D161" s="37"/>
      <c r="E161" s="37"/>
      <c r="F161" s="67"/>
      <c r="G161" s="37"/>
      <c r="H161" s="57"/>
      <c r="I161" s="58"/>
      <c r="L161" s="37"/>
      <c r="M161" s="37"/>
      <c r="N161" s="37"/>
      <c r="O161" s="60"/>
      <c r="P161" s="62"/>
      <c r="Q161" s="62"/>
    </row>
  </sheetData>
  <mergeCells count="6">
    <mergeCell ref="P5:P9"/>
    <mergeCell ref="A4:F4"/>
    <mergeCell ref="D5:K5"/>
    <mergeCell ref="L5:O5"/>
    <mergeCell ref="D6:E6"/>
    <mergeCell ref="L6:O6"/>
  </mergeCells>
  <phoneticPr fontId="3"/>
  <printOptions horizontalCentered="1"/>
  <pageMargins left="0.47244094488188981" right="0" top="0.59055118110236227" bottom="0.39370078740157483" header="0.51181102362204722" footer="0.51181102362204722"/>
  <pageSetup paperSize="8" orientation="portrait" r:id="rId1"/>
  <headerFooter alignWithMargins="0"/>
  <rowBreaks count="1" manualBreakCount="1">
    <brk id="1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152"/>
  <sheetViews>
    <sheetView view="pageBreakPreview" zoomScale="70" zoomScaleNormal="85" zoomScaleSheetLayoutView="70" workbookViewId="0">
      <pane xSplit="10" ySplit="9" topLeftCell="K125" activePane="bottomRight" state="frozenSplit"/>
      <selection activeCell="M13" sqref="M13"/>
      <selection pane="topRight" activeCell="M13" sqref="M13"/>
      <selection pane="bottomLeft" activeCell="M13" sqref="M13"/>
      <selection pane="bottomRight" activeCell="K135" sqref="K135"/>
    </sheetView>
  </sheetViews>
  <sheetFormatPr defaultColWidth="8.375" defaultRowHeight="14.25"/>
  <cols>
    <col min="1" max="1" width="5.375" style="37" customWidth="1"/>
    <col min="2" max="2" width="4" style="37" customWidth="1"/>
    <col min="3" max="3" width="12.625" style="56" customWidth="1"/>
    <col min="4" max="4" width="8.375" style="37" customWidth="1"/>
    <col min="5" max="5" width="3.375" style="37" customWidth="1"/>
    <col min="6" max="6" width="14.125" style="67" customWidth="1"/>
    <col min="7" max="7" width="3.625" style="37" customWidth="1"/>
    <col min="8" max="8" width="7.125" style="57" customWidth="1"/>
    <col min="9" max="9" width="5.125" style="58" customWidth="1"/>
    <col min="10" max="10" width="6.5" style="59" customWidth="1"/>
    <col min="11" max="12" width="9.875" style="37" customWidth="1"/>
    <col min="13" max="13" width="6.125" style="37" customWidth="1"/>
    <col min="14" max="14" width="8.375" style="37" customWidth="1"/>
    <col min="15" max="15" width="6.125" style="37" customWidth="1"/>
    <col min="16" max="16" width="8.375" style="37" customWidth="1"/>
    <col min="17" max="17" width="8.375" style="55" customWidth="1"/>
    <col min="18" max="22" width="12.5" style="37" customWidth="1"/>
    <col min="23" max="16384" width="8.375" style="37"/>
  </cols>
  <sheetData>
    <row r="2" spans="1:15" ht="22.5">
      <c r="A2" s="66" t="s">
        <v>508</v>
      </c>
    </row>
    <row r="4" spans="1:15" ht="32.25" customHeight="1" thickBot="1">
      <c r="A4" s="326" t="s">
        <v>218</v>
      </c>
      <c r="B4" s="326"/>
      <c r="C4" s="326"/>
      <c r="D4" s="326"/>
      <c r="E4" s="326"/>
      <c r="F4" s="326"/>
      <c r="G4" s="33"/>
      <c r="H4" s="34"/>
      <c r="I4" s="35"/>
      <c r="J4" s="36"/>
      <c r="K4" s="35"/>
      <c r="L4" s="34"/>
      <c r="M4" s="297"/>
      <c r="N4" s="297"/>
      <c r="O4" s="297"/>
    </row>
    <row r="5" spans="1:15" s="261" customFormat="1" ht="13.5" customHeight="1">
      <c r="A5" s="112" t="s">
        <v>0</v>
      </c>
      <c r="B5" s="113" t="s">
        <v>1</v>
      </c>
      <c r="C5" s="190" t="s">
        <v>2</v>
      </c>
      <c r="D5" s="327"/>
      <c r="E5" s="328"/>
      <c r="F5" s="328"/>
      <c r="G5" s="328"/>
      <c r="H5" s="328"/>
      <c r="I5" s="328"/>
      <c r="J5" s="328"/>
      <c r="K5" s="329"/>
      <c r="L5" s="330" t="s">
        <v>3</v>
      </c>
      <c r="M5" s="331"/>
      <c r="N5" s="331"/>
      <c r="O5" s="332"/>
    </row>
    <row r="6" spans="1:15" s="261" customFormat="1" ht="13.5" customHeight="1">
      <c r="A6" s="38"/>
      <c r="B6" s="39"/>
      <c r="C6" s="191"/>
      <c r="D6" s="333" t="s">
        <v>4</v>
      </c>
      <c r="E6" s="334"/>
      <c r="F6" s="68" t="s">
        <v>5</v>
      </c>
      <c r="G6" s="262"/>
      <c r="H6" s="41" t="s">
        <v>6</v>
      </c>
      <c r="I6" s="41" t="s">
        <v>7</v>
      </c>
      <c r="J6" s="42" t="s">
        <v>8</v>
      </c>
      <c r="K6" s="161" t="s">
        <v>9</v>
      </c>
      <c r="L6" s="335" t="s">
        <v>436</v>
      </c>
      <c r="M6" s="336"/>
      <c r="N6" s="336"/>
      <c r="O6" s="337"/>
    </row>
    <row r="7" spans="1:15" s="261" customFormat="1" ht="13.5" customHeight="1">
      <c r="A7" s="38"/>
      <c r="B7" s="39"/>
      <c r="C7" s="191"/>
      <c r="D7" s="92"/>
      <c r="F7" s="69"/>
      <c r="G7" s="39"/>
      <c r="H7" s="41" t="s">
        <v>11</v>
      </c>
      <c r="I7" s="41"/>
      <c r="J7" s="42" t="s">
        <v>12</v>
      </c>
      <c r="K7" s="161" t="s">
        <v>13</v>
      </c>
      <c r="L7" s="137" t="s">
        <v>510</v>
      </c>
      <c r="M7" s="43" t="s">
        <v>509</v>
      </c>
      <c r="N7" s="43" t="s">
        <v>14</v>
      </c>
      <c r="O7" s="44" t="s">
        <v>15</v>
      </c>
    </row>
    <row r="8" spans="1:15" s="261" customFormat="1" ht="13.5" customHeight="1">
      <c r="A8" s="38"/>
      <c r="B8" s="39"/>
      <c r="C8" s="191"/>
      <c r="D8" s="92"/>
      <c r="F8" s="69"/>
      <c r="G8" s="39"/>
      <c r="H8" s="41"/>
      <c r="I8" s="41"/>
      <c r="J8" s="42"/>
      <c r="K8" s="161"/>
      <c r="L8" s="138" t="s">
        <v>511</v>
      </c>
      <c r="M8" s="41"/>
      <c r="N8" s="41" t="s">
        <v>512</v>
      </c>
      <c r="O8" s="45" t="s">
        <v>16</v>
      </c>
    </row>
    <row r="9" spans="1:15" s="261" customFormat="1" ht="13.5" customHeight="1" thickBot="1">
      <c r="A9" s="114"/>
      <c r="B9" s="115"/>
      <c r="C9" s="192"/>
      <c r="D9" s="162"/>
      <c r="E9" s="116"/>
      <c r="F9" s="117"/>
      <c r="G9" s="115"/>
      <c r="H9" s="118"/>
      <c r="I9" s="118" t="s">
        <v>17</v>
      </c>
      <c r="J9" s="119" t="s">
        <v>18</v>
      </c>
      <c r="K9" s="163" t="s">
        <v>19</v>
      </c>
      <c r="L9" s="139" t="s">
        <v>20</v>
      </c>
      <c r="M9" s="120"/>
      <c r="N9" s="120" t="s">
        <v>21</v>
      </c>
      <c r="O9" s="121" t="s">
        <v>20</v>
      </c>
    </row>
    <row r="10" spans="1:15" s="261" customFormat="1" ht="18" customHeight="1">
      <c r="A10" s="38"/>
      <c r="B10" s="39"/>
      <c r="C10" s="193" t="s">
        <v>157</v>
      </c>
      <c r="D10" s="92"/>
      <c r="F10" s="69"/>
      <c r="G10" s="39"/>
      <c r="H10" s="78"/>
      <c r="I10" s="41"/>
      <c r="J10" s="172"/>
      <c r="K10" s="358"/>
      <c r="L10" s="146"/>
      <c r="M10" s="79"/>
      <c r="N10" s="79"/>
      <c r="O10" s="80"/>
    </row>
    <row r="11" spans="1:15" s="264" customFormat="1" ht="18" customHeight="1">
      <c r="A11" s="46" t="s">
        <v>232</v>
      </c>
      <c r="B11" s="47">
        <v>1</v>
      </c>
      <c r="C11" s="194" t="s">
        <v>284</v>
      </c>
      <c r="D11" s="165" t="s">
        <v>58</v>
      </c>
      <c r="E11" s="48">
        <v>2</v>
      </c>
      <c r="F11" s="70" t="s">
        <v>61</v>
      </c>
      <c r="G11" s="49"/>
      <c r="H11" s="263"/>
      <c r="I11" s="50">
        <v>3</v>
      </c>
      <c r="J11" s="51">
        <v>85</v>
      </c>
      <c r="K11" s="353">
        <f t="shared" ref="K11:K96" si="0">J11*I11*O11/1000</f>
        <v>255</v>
      </c>
      <c r="L11" s="141">
        <v>5</v>
      </c>
      <c r="M11" s="52">
        <v>1</v>
      </c>
      <c r="N11" s="50">
        <v>200</v>
      </c>
      <c r="O11" s="53">
        <f t="shared" ref="O11:O133" si="1">L11*N11*M11</f>
        <v>1000</v>
      </c>
    </row>
    <row r="12" spans="1:15" s="264" customFormat="1" ht="18" customHeight="1">
      <c r="A12" s="46" t="s">
        <v>232</v>
      </c>
      <c r="B12" s="47">
        <v>1</v>
      </c>
      <c r="C12" s="194" t="s">
        <v>280</v>
      </c>
      <c r="D12" s="165" t="s">
        <v>58</v>
      </c>
      <c r="E12" s="48">
        <v>2</v>
      </c>
      <c r="F12" s="70" t="s">
        <v>61</v>
      </c>
      <c r="G12" s="49"/>
      <c r="H12" s="263"/>
      <c r="I12" s="50">
        <v>6</v>
      </c>
      <c r="J12" s="51">
        <v>85</v>
      </c>
      <c r="K12" s="353">
        <f t="shared" si="0"/>
        <v>816</v>
      </c>
      <c r="L12" s="141">
        <v>8</v>
      </c>
      <c r="M12" s="52">
        <v>1</v>
      </c>
      <c r="N12" s="50">
        <v>200</v>
      </c>
      <c r="O12" s="53">
        <f t="shared" si="1"/>
        <v>1600</v>
      </c>
    </row>
    <row r="13" spans="1:15" s="264" customFormat="1" ht="18" customHeight="1">
      <c r="A13" s="46" t="s">
        <v>232</v>
      </c>
      <c r="B13" s="47">
        <v>1</v>
      </c>
      <c r="C13" s="194" t="s">
        <v>281</v>
      </c>
      <c r="D13" s="165" t="s">
        <v>58</v>
      </c>
      <c r="E13" s="48">
        <v>2</v>
      </c>
      <c r="F13" s="70" t="s">
        <v>61</v>
      </c>
      <c r="G13" s="49"/>
      <c r="H13" s="263"/>
      <c r="I13" s="50">
        <v>12</v>
      </c>
      <c r="J13" s="51">
        <v>85</v>
      </c>
      <c r="K13" s="353">
        <f t="shared" ref="K13" si="2">J13*I13*O13/1000</f>
        <v>1632</v>
      </c>
      <c r="L13" s="141">
        <v>8</v>
      </c>
      <c r="M13" s="52">
        <v>1</v>
      </c>
      <c r="N13" s="50">
        <v>200</v>
      </c>
      <c r="O13" s="53">
        <f t="shared" ref="O13" si="3">L13*N13*M13</f>
        <v>1600</v>
      </c>
    </row>
    <row r="14" spans="1:15" s="264" customFormat="1" ht="18" customHeight="1">
      <c r="A14" s="46" t="s">
        <v>232</v>
      </c>
      <c r="B14" s="47">
        <v>2</v>
      </c>
      <c r="C14" s="194" t="s">
        <v>282</v>
      </c>
      <c r="D14" s="165" t="s">
        <v>58</v>
      </c>
      <c r="E14" s="48">
        <v>2</v>
      </c>
      <c r="F14" s="70" t="s">
        <v>61</v>
      </c>
      <c r="G14" s="49"/>
      <c r="H14" s="263"/>
      <c r="I14" s="50">
        <v>2</v>
      </c>
      <c r="J14" s="51">
        <v>85</v>
      </c>
      <c r="K14" s="353">
        <f t="shared" ref="K14" si="4">J14*I14*O14/1000</f>
        <v>153</v>
      </c>
      <c r="L14" s="141">
        <v>5</v>
      </c>
      <c r="M14" s="52">
        <v>1</v>
      </c>
      <c r="N14" s="50">
        <v>180</v>
      </c>
      <c r="O14" s="53">
        <f t="shared" ref="O14" si="5">L14*N14*M14</f>
        <v>900</v>
      </c>
    </row>
    <row r="15" spans="1:15" s="264" customFormat="1" ht="18" customHeight="1">
      <c r="A15" s="46" t="s">
        <v>232</v>
      </c>
      <c r="B15" s="47">
        <v>2</v>
      </c>
      <c r="C15" s="194" t="s">
        <v>437</v>
      </c>
      <c r="D15" s="165" t="s">
        <v>58</v>
      </c>
      <c r="E15" s="48">
        <v>2</v>
      </c>
      <c r="F15" s="70" t="s">
        <v>61</v>
      </c>
      <c r="G15" s="49"/>
      <c r="H15" s="263"/>
      <c r="I15" s="50">
        <v>1</v>
      </c>
      <c r="J15" s="51">
        <v>85</v>
      </c>
      <c r="K15" s="353">
        <f t="shared" ref="K15" si="6">J15*I15*O15/1000</f>
        <v>76.5</v>
      </c>
      <c r="L15" s="141">
        <v>5</v>
      </c>
      <c r="M15" s="52">
        <v>1</v>
      </c>
      <c r="N15" s="50">
        <v>180</v>
      </c>
      <c r="O15" s="53">
        <f t="shared" ref="O15" si="7">L15*N15*M15</f>
        <v>900</v>
      </c>
    </row>
    <row r="16" spans="1:15" s="264" customFormat="1" ht="18" customHeight="1">
      <c r="A16" s="46" t="s">
        <v>232</v>
      </c>
      <c r="B16" s="47">
        <v>2</v>
      </c>
      <c r="C16" s="194" t="s">
        <v>250</v>
      </c>
      <c r="D16" s="165" t="s">
        <v>58</v>
      </c>
      <c r="E16" s="48">
        <v>2</v>
      </c>
      <c r="F16" s="70" t="s">
        <v>61</v>
      </c>
      <c r="G16" s="49"/>
      <c r="H16" s="263"/>
      <c r="I16" s="50">
        <v>2</v>
      </c>
      <c r="J16" s="51">
        <v>85</v>
      </c>
      <c r="K16" s="353">
        <f t="shared" si="0"/>
        <v>323</v>
      </c>
      <c r="L16" s="141">
        <v>10</v>
      </c>
      <c r="M16" s="52">
        <v>1</v>
      </c>
      <c r="N16" s="50">
        <v>190</v>
      </c>
      <c r="O16" s="53">
        <f t="shared" si="1"/>
        <v>1900</v>
      </c>
    </row>
    <row r="17" spans="1:17" s="264" customFormat="1" ht="18" customHeight="1">
      <c r="A17" s="46" t="s">
        <v>232</v>
      </c>
      <c r="B17" s="47">
        <v>2</v>
      </c>
      <c r="C17" s="194" t="s">
        <v>234</v>
      </c>
      <c r="D17" s="165" t="s">
        <v>58</v>
      </c>
      <c r="E17" s="48">
        <v>2</v>
      </c>
      <c r="F17" s="70" t="s">
        <v>61</v>
      </c>
      <c r="G17" s="49"/>
      <c r="H17" s="263"/>
      <c r="I17" s="50">
        <v>2</v>
      </c>
      <c r="J17" s="51">
        <v>85</v>
      </c>
      <c r="K17" s="353">
        <f t="shared" ref="K17:K18" si="8">J17*I17*O17/1000</f>
        <v>170</v>
      </c>
      <c r="L17" s="141">
        <v>5</v>
      </c>
      <c r="M17" s="52">
        <v>1</v>
      </c>
      <c r="N17" s="50">
        <v>200</v>
      </c>
      <c r="O17" s="53">
        <f t="shared" ref="O17:O18" si="9">L17*N17*M17</f>
        <v>1000</v>
      </c>
    </row>
    <row r="18" spans="1:17" s="264" customFormat="1" ht="18" customHeight="1">
      <c r="A18" s="46" t="s">
        <v>232</v>
      </c>
      <c r="B18" s="47">
        <v>3</v>
      </c>
      <c r="C18" s="194" t="s">
        <v>285</v>
      </c>
      <c r="D18" s="165" t="s">
        <v>58</v>
      </c>
      <c r="E18" s="48">
        <v>2</v>
      </c>
      <c r="F18" s="70" t="s">
        <v>61</v>
      </c>
      <c r="G18" s="49"/>
      <c r="H18" s="263"/>
      <c r="I18" s="50">
        <v>1</v>
      </c>
      <c r="J18" s="51">
        <v>85</v>
      </c>
      <c r="K18" s="353">
        <f t="shared" si="8"/>
        <v>136</v>
      </c>
      <c r="L18" s="141">
        <v>8</v>
      </c>
      <c r="M18" s="52">
        <v>1</v>
      </c>
      <c r="N18" s="50">
        <v>200</v>
      </c>
      <c r="O18" s="53">
        <f t="shared" si="9"/>
        <v>1600</v>
      </c>
    </row>
    <row r="19" spans="1:17" s="264" customFormat="1" ht="18" customHeight="1">
      <c r="A19" s="46" t="s">
        <v>232</v>
      </c>
      <c r="B19" s="47">
        <v>3</v>
      </c>
      <c r="C19" s="194" t="s">
        <v>283</v>
      </c>
      <c r="D19" s="165" t="s">
        <v>58</v>
      </c>
      <c r="E19" s="48">
        <v>2</v>
      </c>
      <c r="F19" s="70" t="s">
        <v>61</v>
      </c>
      <c r="G19" s="49"/>
      <c r="H19" s="263"/>
      <c r="I19" s="50">
        <v>3</v>
      </c>
      <c r="J19" s="51">
        <v>85</v>
      </c>
      <c r="K19" s="353">
        <f t="shared" si="0"/>
        <v>255</v>
      </c>
      <c r="L19" s="141">
        <v>5</v>
      </c>
      <c r="M19" s="52">
        <v>1</v>
      </c>
      <c r="N19" s="50">
        <v>200</v>
      </c>
      <c r="O19" s="53">
        <f t="shared" si="1"/>
        <v>1000</v>
      </c>
    </row>
    <row r="20" spans="1:17" s="264" customFormat="1" ht="18" customHeight="1">
      <c r="A20" s="46" t="s">
        <v>232</v>
      </c>
      <c r="B20" s="47">
        <v>3</v>
      </c>
      <c r="C20" s="194" t="s">
        <v>252</v>
      </c>
      <c r="D20" s="165" t="s">
        <v>58</v>
      </c>
      <c r="E20" s="48">
        <v>2</v>
      </c>
      <c r="F20" s="70" t="s">
        <v>61</v>
      </c>
      <c r="G20" s="49"/>
      <c r="H20" s="263"/>
      <c r="I20" s="50">
        <v>3</v>
      </c>
      <c r="J20" s="51">
        <v>85</v>
      </c>
      <c r="K20" s="353">
        <f t="shared" ref="K20" si="10">J20*I20*O20/1000</f>
        <v>229.5</v>
      </c>
      <c r="L20" s="141">
        <v>5</v>
      </c>
      <c r="M20" s="52">
        <v>1</v>
      </c>
      <c r="N20" s="50">
        <v>180</v>
      </c>
      <c r="O20" s="53">
        <f t="shared" ref="O20" si="11">L20*N20*M20</f>
        <v>900</v>
      </c>
    </row>
    <row r="21" spans="1:17" s="264" customFormat="1" ht="18" customHeight="1">
      <c r="A21" s="46" t="s">
        <v>232</v>
      </c>
      <c r="B21" s="47">
        <v>3</v>
      </c>
      <c r="C21" s="194" t="s">
        <v>250</v>
      </c>
      <c r="D21" s="165" t="s">
        <v>58</v>
      </c>
      <c r="E21" s="48">
        <v>2</v>
      </c>
      <c r="F21" s="70" t="s">
        <v>61</v>
      </c>
      <c r="G21" s="49"/>
      <c r="H21" s="263"/>
      <c r="I21" s="50">
        <v>2</v>
      </c>
      <c r="J21" s="51">
        <v>85</v>
      </c>
      <c r="K21" s="353">
        <f t="shared" ref="K21:K22" si="12">J21*I21*O21/1000</f>
        <v>323</v>
      </c>
      <c r="L21" s="141">
        <v>10</v>
      </c>
      <c r="M21" s="52">
        <v>1</v>
      </c>
      <c r="N21" s="50">
        <v>190</v>
      </c>
      <c r="O21" s="53">
        <f t="shared" ref="O21:O22" si="13">L21*N21*M21</f>
        <v>1900</v>
      </c>
    </row>
    <row r="22" spans="1:17" s="264" customFormat="1" ht="18" customHeight="1">
      <c r="A22" s="46" t="s">
        <v>232</v>
      </c>
      <c r="B22" s="47">
        <v>3</v>
      </c>
      <c r="C22" s="194" t="s">
        <v>234</v>
      </c>
      <c r="D22" s="165" t="s">
        <v>58</v>
      </c>
      <c r="E22" s="48">
        <v>2</v>
      </c>
      <c r="F22" s="70" t="s">
        <v>61</v>
      </c>
      <c r="G22" s="49"/>
      <c r="H22" s="263"/>
      <c r="I22" s="50">
        <v>2</v>
      </c>
      <c r="J22" s="51">
        <v>85</v>
      </c>
      <c r="K22" s="353">
        <f t="shared" si="12"/>
        <v>170</v>
      </c>
      <c r="L22" s="141">
        <v>5</v>
      </c>
      <c r="M22" s="52">
        <v>1</v>
      </c>
      <c r="N22" s="50">
        <v>200</v>
      </c>
      <c r="O22" s="53">
        <f t="shared" si="13"/>
        <v>1000</v>
      </c>
      <c r="Q22" s="76"/>
    </row>
    <row r="23" spans="1:17" s="264" customFormat="1" ht="18" customHeight="1">
      <c r="A23" s="46" t="s">
        <v>232</v>
      </c>
      <c r="B23" s="47">
        <v>3</v>
      </c>
      <c r="C23" s="194" t="s">
        <v>448</v>
      </c>
      <c r="D23" s="165" t="s">
        <v>58</v>
      </c>
      <c r="E23" s="48">
        <v>2</v>
      </c>
      <c r="F23" s="70" t="s">
        <v>61</v>
      </c>
      <c r="G23" s="49"/>
      <c r="H23" s="263"/>
      <c r="I23" s="50">
        <v>2</v>
      </c>
      <c r="J23" s="51">
        <v>85</v>
      </c>
      <c r="K23" s="353">
        <f t="shared" ref="K23" si="14">J23*I23*O23/1000</f>
        <v>153</v>
      </c>
      <c r="L23" s="141">
        <v>5</v>
      </c>
      <c r="M23" s="52">
        <v>1</v>
      </c>
      <c r="N23" s="50">
        <v>180</v>
      </c>
      <c r="O23" s="53">
        <f t="shared" ref="O23" si="15">L23*N23*M23</f>
        <v>900</v>
      </c>
    </row>
    <row r="24" spans="1:17" s="264" customFormat="1" ht="18" customHeight="1">
      <c r="A24" s="46" t="s">
        <v>232</v>
      </c>
      <c r="B24" s="47">
        <v>1</v>
      </c>
      <c r="C24" s="194" t="s">
        <v>280</v>
      </c>
      <c r="D24" s="165" t="s">
        <v>58</v>
      </c>
      <c r="E24" s="48">
        <v>2</v>
      </c>
      <c r="F24" s="70" t="s">
        <v>61</v>
      </c>
      <c r="G24" s="49"/>
      <c r="H24" s="263"/>
      <c r="I24" s="50">
        <v>12</v>
      </c>
      <c r="J24" s="51">
        <v>85</v>
      </c>
      <c r="K24" s="353">
        <f t="shared" ref="K24:K28" si="16">J24*I24*O24/1000</f>
        <v>1632</v>
      </c>
      <c r="L24" s="141">
        <v>8</v>
      </c>
      <c r="M24" s="52">
        <v>1</v>
      </c>
      <c r="N24" s="50">
        <v>200</v>
      </c>
      <c r="O24" s="53">
        <f t="shared" ref="O24:O28" si="17">L24*N24*M24</f>
        <v>1600</v>
      </c>
    </row>
    <row r="25" spans="1:17" s="264" customFormat="1" ht="18" customHeight="1">
      <c r="A25" s="46" t="s">
        <v>232</v>
      </c>
      <c r="B25" s="47">
        <v>2</v>
      </c>
      <c r="C25" s="194" t="s">
        <v>285</v>
      </c>
      <c r="D25" s="165" t="s">
        <v>58</v>
      </c>
      <c r="E25" s="48">
        <v>2</v>
      </c>
      <c r="F25" s="70" t="s">
        <v>61</v>
      </c>
      <c r="G25" s="49"/>
      <c r="H25" s="263"/>
      <c r="I25" s="50">
        <v>27</v>
      </c>
      <c r="J25" s="51">
        <v>85</v>
      </c>
      <c r="K25" s="353">
        <f t="shared" si="16"/>
        <v>3672</v>
      </c>
      <c r="L25" s="141">
        <v>8</v>
      </c>
      <c r="M25" s="52">
        <v>1</v>
      </c>
      <c r="N25" s="50">
        <v>200</v>
      </c>
      <c r="O25" s="53">
        <f t="shared" si="17"/>
        <v>1600</v>
      </c>
    </row>
    <row r="26" spans="1:17" s="264" customFormat="1" ht="18" customHeight="1">
      <c r="A26" s="46" t="s">
        <v>232</v>
      </c>
      <c r="B26" s="47">
        <v>2</v>
      </c>
      <c r="C26" s="194" t="s">
        <v>349</v>
      </c>
      <c r="D26" s="165" t="s">
        <v>58</v>
      </c>
      <c r="E26" s="48">
        <v>2</v>
      </c>
      <c r="F26" s="70" t="s">
        <v>61</v>
      </c>
      <c r="G26" s="49"/>
      <c r="H26" s="263"/>
      <c r="I26" s="50">
        <v>9</v>
      </c>
      <c r="J26" s="51">
        <v>85</v>
      </c>
      <c r="K26" s="353">
        <f t="shared" si="16"/>
        <v>688.5</v>
      </c>
      <c r="L26" s="141">
        <v>5</v>
      </c>
      <c r="M26" s="52">
        <v>1</v>
      </c>
      <c r="N26" s="50">
        <v>180</v>
      </c>
      <c r="O26" s="53">
        <f t="shared" si="17"/>
        <v>900</v>
      </c>
    </row>
    <row r="27" spans="1:17" s="264" customFormat="1" ht="18" customHeight="1">
      <c r="A27" s="46" t="s">
        <v>232</v>
      </c>
      <c r="B27" s="47">
        <v>1</v>
      </c>
      <c r="C27" s="194" t="s">
        <v>238</v>
      </c>
      <c r="D27" s="165" t="s">
        <v>58</v>
      </c>
      <c r="E27" s="48">
        <v>1</v>
      </c>
      <c r="F27" s="70" t="s">
        <v>61</v>
      </c>
      <c r="G27" s="49"/>
      <c r="H27" s="263"/>
      <c r="I27" s="50">
        <v>6</v>
      </c>
      <c r="J27" s="51">
        <v>47</v>
      </c>
      <c r="K27" s="353">
        <f t="shared" si="16"/>
        <v>282</v>
      </c>
      <c r="L27" s="141">
        <v>5</v>
      </c>
      <c r="M27" s="52">
        <v>1</v>
      </c>
      <c r="N27" s="50">
        <v>200</v>
      </c>
      <c r="O27" s="53">
        <f t="shared" si="17"/>
        <v>1000</v>
      </c>
    </row>
    <row r="28" spans="1:17" s="264" customFormat="1" ht="18" customHeight="1">
      <c r="A28" s="46" t="s">
        <v>232</v>
      </c>
      <c r="B28" s="47">
        <v>2</v>
      </c>
      <c r="C28" s="194" t="s">
        <v>238</v>
      </c>
      <c r="D28" s="165" t="s">
        <v>58</v>
      </c>
      <c r="E28" s="48">
        <v>1</v>
      </c>
      <c r="F28" s="70" t="s">
        <v>61</v>
      </c>
      <c r="G28" s="49"/>
      <c r="H28" s="263"/>
      <c r="I28" s="50">
        <v>6</v>
      </c>
      <c r="J28" s="51">
        <v>47</v>
      </c>
      <c r="K28" s="353">
        <f t="shared" si="16"/>
        <v>282</v>
      </c>
      <c r="L28" s="141">
        <v>5</v>
      </c>
      <c r="M28" s="52">
        <v>1</v>
      </c>
      <c r="N28" s="50">
        <v>200</v>
      </c>
      <c r="O28" s="53">
        <f t="shared" si="17"/>
        <v>1000</v>
      </c>
    </row>
    <row r="29" spans="1:17" s="264" customFormat="1" ht="18" customHeight="1">
      <c r="A29" s="46" t="s">
        <v>232</v>
      </c>
      <c r="B29" s="47">
        <v>2</v>
      </c>
      <c r="C29" s="194" t="s">
        <v>437</v>
      </c>
      <c r="D29" s="165" t="s">
        <v>58</v>
      </c>
      <c r="E29" s="48">
        <v>1</v>
      </c>
      <c r="F29" s="70" t="s">
        <v>61</v>
      </c>
      <c r="G29" s="49"/>
      <c r="H29" s="263"/>
      <c r="I29" s="50">
        <v>1</v>
      </c>
      <c r="J29" s="51">
        <v>47</v>
      </c>
      <c r="K29" s="353">
        <f t="shared" ref="K29:K38" si="18">J29*I29*O29/1000</f>
        <v>42.3</v>
      </c>
      <c r="L29" s="141">
        <v>5</v>
      </c>
      <c r="M29" s="52">
        <v>1</v>
      </c>
      <c r="N29" s="50">
        <v>180</v>
      </c>
      <c r="O29" s="53">
        <f t="shared" ref="O29:O38" si="19">L29*N29*M29</f>
        <v>900</v>
      </c>
    </row>
    <row r="30" spans="1:17" s="264" customFormat="1" ht="18" customHeight="1">
      <c r="A30" s="46" t="s">
        <v>232</v>
      </c>
      <c r="B30" s="47">
        <v>3</v>
      </c>
      <c r="C30" s="194" t="s">
        <v>238</v>
      </c>
      <c r="D30" s="165" t="s">
        <v>58</v>
      </c>
      <c r="E30" s="48">
        <v>1</v>
      </c>
      <c r="F30" s="70" t="s">
        <v>61</v>
      </c>
      <c r="G30" s="49"/>
      <c r="H30" s="263"/>
      <c r="I30" s="50">
        <v>6</v>
      </c>
      <c r="J30" s="51">
        <v>47</v>
      </c>
      <c r="K30" s="353">
        <f t="shared" si="18"/>
        <v>282</v>
      </c>
      <c r="L30" s="141">
        <v>5</v>
      </c>
      <c r="M30" s="52">
        <v>1</v>
      </c>
      <c r="N30" s="50">
        <v>200</v>
      </c>
      <c r="O30" s="53">
        <f t="shared" si="19"/>
        <v>1000</v>
      </c>
    </row>
    <row r="31" spans="1:17" s="264" customFormat="1" ht="18" customHeight="1">
      <c r="A31" s="46" t="s">
        <v>232</v>
      </c>
      <c r="B31" s="47">
        <v>1</v>
      </c>
      <c r="C31" s="194" t="s">
        <v>240</v>
      </c>
      <c r="D31" s="165" t="s">
        <v>62</v>
      </c>
      <c r="E31" s="48">
        <v>2</v>
      </c>
      <c r="F31" s="70" t="s">
        <v>61</v>
      </c>
      <c r="G31" s="49"/>
      <c r="H31" s="263"/>
      <c r="I31" s="50">
        <v>6</v>
      </c>
      <c r="J31" s="51">
        <v>44</v>
      </c>
      <c r="K31" s="353">
        <f t="shared" si="18"/>
        <v>264</v>
      </c>
      <c r="L31" s="141">
        <v>5</v>
      </c>
      <c r="M31" s="52">
        <v>1</v>
      </c>
      <c r="N31" s="50">
        <v>200</v>
      </c>
      <c r="O31" s="53">
        <f t="shared" si="19"/>
        <v>1000</v>
      </c>
    </row>
    <row r="32" spans="1:17" s="264" customFormat="1" ht="18" customHeight="1">
      <c r="A32" s="46" t="s">
        <v>232</v>
      </c>
      <c r="B32" s="47">
        <v>2</v>
      </c>
      <c r="C32" s="194" t="s">
        <v>240</v>
      </c>
      <c r="D32" s="165" t="s">
        <v>62</v>
      </c>
      <c r="E32" s="48">
        <v>2</v>
      </c>
      <c r="F32" s="70" t="s">
        <v>61</v>
      </c>
      <c r="G32" s="49"/>
      <c r="H32" s="263"/>
      <c r="I32" s="50">
        <v>6</v>
      </c>
      <c r="J32" s="51">
        <v>44</v>
      </c>
      <c r="K32" s="353">
        <f t="shared" si="18"/>
        <v>264</v>
      </c>
      <c r="L32" s="141">
        <v>5</v>
      </c>
      <c r="M32" s="52">
        <v>1</v>
      </c>
      <c r="N32" s="50">
        <v>200</v>
      </c>
      <c r="O32" s="53">
        <f t="shared" si="19"/>
        <v>1000</v>
      </c>
    </row>
    <row r="33" spans="1:18" s="264" customFormat="1" ht="18" customHeight="1">
      <c r="A33" s="46" t="s">
        <v>232</v>
      </c>
      <c r="B33" s="47">
        <v>2</v>
      </c>
      <c r="C33" s="194" t="s">
        <v>262</v>
      </c>
      <c r="D33" s="165" t="s">
        <v>62</v>
      </c>
      <c r="E33" s="48">
        <v>2</v>
      </c>
      <c r="F33" s="70" t="s">
        <v>61</v>
      </c>
      <c r="G33" s="49"/>
      <c r="H33" s="263"/>
      <c r="I33" s="50">
        <v>1</v>
      </c>
      <c r="J33" s="51">
        <v>44</v>
      </c>
      <c r="K33" s="353">
        <f t="shared" ref="K33" si="20">J33*I33*O33/1000</f>
        <v>44</v>
      </c>
      <c r="L33" s="141">
        <v>5</v>
      </c>
      <c r="M33" s="52">
        <v>1</v>
      </c>
      <c r="N33" s="50">
        <v>200</v>
      </c>
      <c r="O33" s="53">
        <f t="shared" ref="O33" si="21">L33*N33*M33</f>
        <v>1000</v>
      </c>
    </row>
    <row r="34" spans="1:18" s="264" customFormat="1" ht="18" customHeight="1">
      <c r="A34" s="46" t="s">
        <v>232</v>
      </c>
      <c r="B34" s="47">
        <v>3</v>
      </c>
      <c r="C34" s="194" t="s">
        <v>240</v>
      </c>
      <c r="D34" s="165" t="s">
        <v>62</v>
      </c>
      <c r="E34" s="48">
        <v>2</v>
      </c>
      <c r="F34" s="70" t="s">
        <v>61</v>
      </c>
      <c r="G34" s="49"/>
      <c r="H34" s="263"/>
      <c r="I34" s="50">
        <v>6</v>
      </c>
      <c r="J34" s="51">
        <v>44</v>
      </c>
      <c r="K34" s="353">
        <f t="shared" ref="K34:K35" si="22">J34*I34*O34/1000</f>
        <v>264</v>
      </c>
      <c r="L34" s="141">
        <v>5</v>
      </c>
      <c r="M34" s="52">
        <v>1</v>
      </c>
      <c r="N34" s="50">
        <v>200</v>
      </c>
      <c r="O34" s="53">
        <f t="shared" ref="O34:O35" si="23">L34*N34*M34</f>
        <v>1000</v>
      </c>
    </row>
    <row r="35" spans="1:18" s="264" customFormat="1" ht="18" customHeight="1">
      <c r="A35" s="46" t="s">
        <v>232</v>
      </c>
      <c r="B35" s="47">
        <v>3</v>
      </c>
      <c r="C35" s="194" t="s">
        <v>262</v>
      </c>
      <c r="D35" s="165" t="s">
        <v>62</v>
      </c>
      <c r="E35" s="48">
        <v>2</v>
      </c>
      <c r="F35" s="70" t="s">
        <v>61</v>
      </c>
      <c r="G35" s="49"/>
      <c r="H35" s="263"/>
      <c r="I35" s="50">
        <v>1</v>
      </c>
      <c r="J35" s="51">
        <v>44</v>
      </c>
      <c r="K35" s="353">
        <f t="shared" si="22"/>
        <v>44</v>
      </c>
      <c r="L35" s="141">
        <v>5</v>
      </c>
      <c r="M35" s="52">
        <v>1</v>
      </c>
      <c r="N35" s="50">
        <v>200</v>
      </c>
      <c r="O35" s="53">
        <f t="shared" si="23"/>
        <v>1000</v>
      </c>
    </row>
    <row r="36" spans="1:18" s="264" customFormat="1" ht="18" customHeight="1">
      <c r="A36" s="46" t="s">
        <v>232</v>
      </c>
      <c r="B36" s="47" t="s">
        <v>344</v>
      </c>
      <c r="C36" s="194" t="s">
        <v>262</v>
      </c>
      <c r="D36" s="165" t="s">
        <v>62</v>
      </c>
      <c r="E36" s="48">
        <v>2</v>
      </c>
      <c r="F36" s="70" t="s">
        <v>61</v>
      </c>
      <c r="G36" s="49"/>
      <c r="H36" s="263"/>
      <c r="I36" s="50">
        <v>1</v>
      </c>
      <c r="J36" s="51">
        <v>44</v>
      </c>
      <c r="K36" s="353">
        <f t="shared" si="18"/>
        <v>44</v>
      </c>
      <c r="L36" s="141">
        <v>5</v>
      </c>
      <c r="M36" s="52">
        <v>1</v>
      </c>
      <c r="N36" s="50">
        <v>200</v>
      </c>
      <c r="O36" s="53">
        <f t="shared" si="19"/>
        <v>1000</v>
      </c>
    </row>
    <row r="37" spans="1:18" s="264" customFormat="1" ht="18" customHeight="1">
      <c r="A37" s="46" t="s">
        <v>232</v>
      </c>
      <c r="B37" s="47">
        <v>1</v>
      </c>
      <c r="C37" s="194" t="s">
        <v>238</v>
      </c>
      <c r="D37" s="165" t="s">
        <v>62</v>
      </c>
      <c r="E37" s="48">
        <v>1</v>
      </c>
      <c r="F37" s="70" t="s">
        <v>61</v>
      </c>
      <c r="G37" s="49"/>
      <c r="H37" s="263"/>
      <c r="I37" s="50">
        <v>4</v>
      </c>
      <c r="J37" s="51">
        <v>22</v>
      </c>
      <c r="K37" s="353">
        <f t="shared" ref="K37" si="24">J37*I37*O37/1000</f>
        <v>88</v>
      </c>
      <c r="L37" s="141">
        <v>5</v>
      </c>
      <c r="M37" s="52">
        <v>1</v>
      </c>
      <c r="N37" s="50">
        <v>200</v>
      </c>
      <c r="O37" s="53">
        <f t="shared" ref="O37" si="25">L37*N37*M37</f>
        <v>1000</v>
      </c>
    </row>
    <row r="38" spans="1:18" s="264" customFormat="1" ht="18" customHeight="1">
      <c r="A38" s="46" t="s">
        <v>232</v>
      </c>
      <c r="B38" s="47">
        <v>2</v>
      </c>
      <c r="C38" s="194" t="s">
        <v>238</v>
      </c>
      <c r="D38" s="165" t="s">
        <v>62</v>
      </c>
      <c r="E38" s="48">
        <v>1</v>
      </c>
      <c r="F38" s="70" t="s">
        <v>61</v>
      </c>
      <c r="G38" s="49"/>
      <c r="H38" s="263"/>
      <c r="I38" s="50">
        <v>4</v>
      </c>
      <c r="J38" s="51">
        <v>22</v>
      </c>
      <c r="K38" s="353">
        <f t="shared" si="18"/>
        <v>88</v>
      </c>
      <c r="L38" s="141">
        <v>5</v>
      </c>
      <c r="M38" s="52">
        <v>1</v>
      </c>
      <c r="N38" s="50">
        <v>200</v>
      </c>
      <c r="O38" s="53">
        <f t="shared" si="19"/>
        <v>1000</v>
      </c>
    </row>
    <row r="39" spans="1:18" s="264" customFormat="1" ht="18" customHeight="1">
      <c r="A39" s="46" t="s">
        <v>232</v>
      </c>
      <c r="B39" s="47">
        <v>3</v>
      </c>
      <c r="C39" s="194" t="s">
        <v>238</v>
      </c>
      <c r="D39" s="165" t="s">
        <v>62</v>
      </c>
      <c r="E39" s="48">
        <v>1</v>
      </c>
      <c r="F39" s="70" t="s">
        <v>61</v>
      </c>
      <c r="G39" s="49"/>
      <c r="H39" s="263"/>
      <c r="I39" s="50">
        <v>4</v>
      </c>
      <c r="J39" s="51">
        <v>22</v>
      </c>
      <c r="K39" s="353">
        <f t="shared" si="0"/>
        <v>88</v>
      </c>
      <c r="L39" s="141">
        <v>5</v>
      </c>
      <c r="M39" s="52">
        <v>1</v>
      </c>
      <c r="N39" s="50">
        <v>200</v>
      </c>
      <c r="O39" s="53">
        <f t="shared" si="1"/>
        <v>1000</v>
      </c>
    </row>
    <row r="40" spans="1:18" s="264" customFormat="1" ht="18" customHeight="1">
      <c r="A40" s="46" t="s">
        <v>232</v>
      </c>
      <c r="B40" s="47">
        <v>1</v>
      </c>
      <c r="C40" s="194" t="s">
        <v>266</v>
      </c>
      <c r="D40" s="165" t="s">
        <v>58</v>
      </c>
      <c r="E40" s="48">
        <v>2</v>
      </c>
      <c r="F40" s="70" t="s">
        <v>64</v>
      </c>
      <c r="G40" s="49"/>
      <c r="H40" s="263"/>
      <c r="I40" s="50">
        <v>2</v>
      </c>
      <c r="J40" s="51">
        <v>85</v>
      </c>
      <c r="K40" s="353">
        <f t="shared" si="0"/>
        <v>170</v>
      </c>
      <c r="L40" s="141">
        <v>5</v>
      </c>
      <c r="M40" s="52">
        <v>1</v>
      </c>
      <c r="N40" s="50">
        <v>200</v>
      </c>
      <c r="O40" s="53">
        <f t="shared" si="1"/>
        <v>1000</v>
      </c>
    </row>
    <row r="41" spans="1:18" s="264" customFormat="1" ht="18" customHeight="1">
      <c r="A41" s="46" t="s">
        <v>232</v>
      </c>
      <c r="B41" s="47">
        <v>1</v>
      </c>
      <c r="C41" s="194" t="s">
        <v>287</v>
      </c>
      <c r="D41" s="165" t="s">
        <v>58</v>
      </c>
      <c r="E41" s="48">
        <v>1</v>
      </c>
      <c r="F41" s="70" t="s">
        <v>60</v>
      </c>
      <c r="G41" s="49"/>
      <c r="H41" s="263"/>
      <c r="I41" s="50">
        <v>2</v>
      </c>
      <c r="J41" s="51">
        <v>47</v>
      </c>
      <c r="K41" s="353">
        <f t="shared" si="0"/>
        <v>150.4</v>
      </c>
      <c r="L41" s="141">
        <v>8</v>
      </c>
      <c r="M41" s="52">
        <v>1</v>
      </c>
      <c r="N41" s="50">
        <v>200</v>
      </c>
      <c r="O41" s="53">
        <f t="shared" si="1"/>
        <v>1600</v>
      </c>
    </row>
    <row r="42" spans="1:18" s="264" customFormat="1" ht="18" customHeight="1">
      <c r="A42" s="46" t="s">
        <v>232</v>
      </c>
      <c r="B42" s="47">
        <v>2</v>
      </c>
      <c r="C42" s="194" t="s">
        <v>256</v>
      </c>
      <c r="D42" s="165" t="s">
        <v>58</v>
      </c>
      <c r="E42" s="48">
        <v>1</v>
      </c>
      <c r="F42" s="70" t="s">
        <v>60</v>
      </c>
      <c r="G42" s="49"/>
      <c r="H42" s="263"/>
      <c r="I42" s="50">
        <v>8</v>
      </c>
      <c r="J42" s="51">
        <v>47</v>
      </c>
      <c r="K42" s="353">
        <f t="shared" si="0"/>
        <v>601.6</v>
      </c>
      <c r="L42" s="141">
        <v>8</v>
      </c>
      <c r="M42" s="52">
        <v>1</v>
      </c>
      <c r="N42" s="50">
        <v>200</v>
      </c>
      <c r="O42" s="53">
        <f t="shared" si="1"/>
        <v>1600</v>
      </c>
    </row>
    <row r="43" spans="1:18" s="264" customFormat="1" ht="18" customHeight="1">
      <c r="A43" s="46" t="s">
        <v>232</v>
      </c>
      <c r="B43" s="47">
        <v>2</v>
      </c>
      <c r="C43" s="194" t="s">
        <v>349</v>
      </c>
      <c r="D43" s="165" t="s">
        <v>58</v>
      </c>
      <c r="E43" s="48">
        <v>1</v>
      </c>
      <c r="F43" s="70" t="s">
        <v>60</v>
      </c>
      <c r="G43" s="49"/>
      <c r="H43" s="263"/>
      <c r="I43" s="50">
        <v>2</v>
      </c>
      <c r="J43" s="51">
        <v>47</v>
      </c>
      <c r="K43" s="353">
        <f t="shared" ref="K43:K44" si="26">J43*I43*O43/1000</f>
        <v>84.6</v>
      </c>
      <c r="L43" s="141">
        <v>5</v>
      </c>
      <c r="M43" s="52">
        <v>1</v>
      </c>
      <c r="N43" s="50">
        <v>180</v>
      </c>
      <c r="O43" s="53">
        <f t="shared" ref="O43:O44" si="27">L43*N43*M43</f>
        <v>900</v>
      </c>
    </row>
    <row r="44" spans="1:18" s="264" customFormat="1" ht="18" customHeight="1">
      <c r="A44" s="46" t="s">
        <v>232</v>
      </c>
      <c r="B44" s="47">
        <v>2</v>
      </c>
      <c r="C44" s="194" t="s">
        <v>288</v>
      </c>
      <c r="D44" s="165" t="s">
        <v>58</v>
      </c>
      <c r="E44" s="48">
        <v>1</v>
      </c>
      <c r="F44" s="70" t="s">
        <v>60</v>
      </c>
      <c r="G44" s="49"/>
      <c r="H44" s="263"/>
      <c r="I44" s="50">
        <v>2</v>
      </c>
      <c r="J44" s="51">
        <v>47</v>
      </c>
      <c r="K44" s="353">
        <f t="shared" si="26"/>
        <v>84.6</v>
      </c>
      <c r="L44" s="141">
        <v>5</v>
      </c>
      <c r="M44" s="52">
        <v>1</v>
      </c>
      <c r="N44" s="50">
        <v>180</v>
      </c>
      <c r="O44" s="53">
        <f t="shared" si="27"/>
        <v>900</v>
      </c>
      <c r="R44" s="76"/>
    </row>
    <row r="45" spans="1:18" s="264" customFormat="1" ht="18" customHeight="1">
      <c r="A45" s="46" t="s">
        <v>232</v>
      </c>
      <c r="B45" s="47">
        <v>3</v>
      </c>
      <c r="C45" s="194" t="s">
        <v>256</v>
      </c>
      <c r="D45" s="165" t="s">
        <v>58</v>
      </c>
      <c r="E45" s="48">
        <v>1</v>
      </c>
      <c r="F45" s="70" t="s">
        <v>60</v>
      </c>
      <c r="G45" s="49"/>
      <c r="H45" s="263"/>
      <c r="I45" s="50">
        <v>4</v>
      </c>
      <c r="J45" s="51">
        <v>47</v>
      </c>
      <c r="K45" s="353">
        <f t="shared" ref="K45:K46" si="28">J45*I45*O45/1000</f>
        <v>300.8</v>
      </c>
      <c r="L45" s="141">
        <v>8</v>
      </c>
      <c r="M45" s="52">
        <v>1</v>
      </c>
      <c r="N45" s="50">
        <v>200</v>
      </c>
      <c r="O45" s="53">
        <f t="shared" ref="O45:O46" si="29">L45*N45*M45</f>
        <v>1600</v>
      </c>
    </row>
    <row r="46" spans="1:18" s="264" customFormat="1" ht="18" customHeight="1">
      <c r="A46" s="46" t="s">
        <v>232</v>
      </c>
      <c r="B46" s="47">
        <v>3</v>
      </c>
      <c r="C46" s="194" t="s">
        <v>390</v>
      </c>
      <c r="D46" s="165" t="s">
        <v>58</v>
      </c>
      <c r="E46" s="48">
        <v>1</v>
      </c>
      <c r="F46" s="70" t="s">
        <v>60</v>
      </c>
      <c r="G46" s="49"/>
      <c r="H46" s="263"/>
      <c r="I46" s="50">
        <v>2</v>
      </c>
      <c r="J46" s="51">
        <v>47</v>
      </c>
      <c r="K46" s="353">
        <f t="shared" si="28"/>
        <v>84.6</v>
      </c>
      <c r="L46" s="141">
        <v>5</v>
      </c>
      <c r="M46" s="52">
        <v>1</v>
      </c>
      <c r="N46" s="50">
        <v>180</v>
      </c>
      <c r="O46" s="53">
        <f t="shared" si="29"/>
        <v>900</v>
      </c>
    </row>
    <row r="47" spans="1:18" s="264" customFormat="1" ht="18" customHeight="1">
      <c r="A47" s="46" t="s">
        <v>232</v>
      </c>
      <c r="B47" s="47">
        <v>3</v>
      </c>
      <c r="C47" s="194" t="s">
        <v>289</v>
      </c>
      <c r="D47" s="165" t="s">
        <v>58</v>
      </c>
      <c r="E47" s="48">
        <v>1</v>
      </c>
      <c r="F47" s="70" t="s">
        <v>60</v>
      </c>
      <c r="G47" s="49"/>
      <c r="H47" s="263"/>
      <c r="I47" s="50">
        <v>2</v>
      </c>
      <c r="J47" s="51">
        <v>47</v>
      </c>
      <c r="K47" s="353">
        <f t="shared" si="0"/>
        <v>84.6</v>
      </c>
      <c r="L47" s="141">
        <v>5</v>
      </c>
      <c r="M47" s="52">
        <v>1</v>
      </c>
      <c r="N47" s="50">
        <v>180</v>
      </c>
      <c r="O47" s="53">
        <f t="shared" si="1"/>
        <v>900</v>
      </c>
    </row>
    <row r="48" spans="1:18" s="264" customFormat="1" ht="18" customHeight="1">
      <c r="A48" s="46" t="s">
        <v>232</v>
      </c>
      <c r="B48" s="47">
        <v>3</v>
      </c>
      <c r="C48" s="194" t="s">
        <v>257</v>
      </c>
      <c r="D48" s="165" t="s">
        <v>58</v>
      </c>
      <c r="E48" s="48">
        <v>1</v>
      </c>
      <c r="F48" s="70" t="s">
        <v>60</v>
      </c>
      <c r="G48" s="49"/>
      <c r="H48" s="263"/>
      <c r="I48" s="50">
        <v>2</v>
      </c>
      <c r="J48" s="51">
        <v>47</v>
      </c>
      <c r="K48" s="353">
        <f t="shared" ref="K48:K52" si="30">J48*I48*O48/1000</f>
        <v>84.6</v>
      </c>
      <c r="L48" s="141">
        <v>5</v>
      </c>
      <c r="M48" s="52">
        <v>1</v>
      </c>
      <c r="N48" s="50">
        <v>180</v>
      </c>
      <c r="O48" s="53">
        <f t="shared" ref="O48:O52" si="31">L48*N48*M48</f>
        <v>900</v>
      </c>
    </row>
    <row r="49" spans="1:15" s="264" customFormat="1" ht="18" customHeight="1">
      <c r="A49" s="46" t="s">
        <v>232</v>
      </c>
      <c r="B49" s="47">
        <v>1</v>
      </c>
      <c r="C49" s="194" t="s">
        <v>255</v>
      </c>
      <c r="D49" s="165" t="s">
        <v>142</v>
      </c>
      <c r="E49" s="48">
        <v>1</v>
      </c>
      <c r="F49" s="70" t="s">
        <v>84</v>
      </c>
      <c r="G49" s="49"/>
      <c r="H49" s="263"/>
      <c r="I49" s="50">
        <v>1</v>
      </c>
      <c r="J49" s="51">
        <v>36</v>
      </c>
      <c r="K49" s="353">
        <f t="shared" si="30"/>
        <v>36</v>
      </c>
      <c r="L49" s="141">
        <v>5</v>
      </c>
      <c r="M49" s="52">
        <v>1</v>
      </c>
      <c r="N49" s="50">
        <v>200</v>
      </c>
      <c r="O49" s="53">
        <f t="shared" si="31"/>
        <v>1000</v>
      </c>
    </row>
    <row r="50" spans="1:15" s="264" customFormat="1" ht="18" customHeight="1">
      <c r="A50" s="46" t="s">
        <v>232</v>
      </c>
      <c r="B50" s="47">
        <v>2</v>
      </c>
      <c r="C50" s="194" t="s">
        <v>437</v>
      </c>
      <c r="D50" s="165" t="s">
        <v>142</v>
      </c>
      <c r="E50" s="48">
        <v>1</v>
      </c>
      <c r="F50" s="70" t="s">
        <v>84</v>
      </c>
      <c r="G50" s="49"/>
      <c r="H50" s="263"/>
      <c r="I50" s="50">
        <v>2</v>
      </c>
      <c r="J50" s="51">
        <v>36</v>
      </c>
      <c r="K50" s="353">
        <f t="shared" si="30"/>
        <v>64.8</v>
      </c>
      <c r="L50" s="141">
        <v>5</v>
      </c>
      <c r="M50" s="52">
        <v>1</v>
      </c>
      <c r="N50" s="50">
        <v>180</v>
      </c>
      <c r="O50" s="53">
        <f t="shared" si="31"/>
        <v>900</v>
      </c>
    </row>
    <row r="51" spans="1:15" s="264" customFormat="1" ht="18" customHeight="1">
      <c r="A51" s="46" t="s">
        <v>232</v>
      </c>
      <c r="B51" s="47">
        <v>2</v>
      </c>
      <c r="C51" s="194" t="s">
        <v>262</v>
      </c>
      <c r="D51" s="165" t="s">
        <v>82</v>
      </c>
      <c r="E51" s="48">
        <v>1</v>
      </c>
      <c r="F51" s="70" t="s">
        <v>146</v>
      </c>
      <c r="G51" s="49"/>
      <c r="H51" s="263"/>
      <c r="I51" s="50">
        <v>2</v>
      </c>
      <c r="J51" s="51">
        <v>54</v>
      </c>
      <c r="K51" s="353">
        <f t="shared" ref="K51" si="32">J51*I51*O51/1000</f>
        <v>108</v>
      </c>
      <c r="L51" s="141">
        <v>5</v>
      </c>
      <c r="M51" s="52">
        <v>1</v>
      </c>
      <c r="N51" s="50">
        <v>200</v>
      </c>
      <c r="O51" s="53">
        <f t="shared" ref="O51" si="33">L51*N51*M51</f>
        <v>1000</v>
      </c>
    </row>
    <row r="52" spans="1:15" s="264" customFormat="1" ht="18" customHeight="1">
      <c r="A52" s="46" t="s">
        <v>232</v>
      </c>
      <c r="B52" s="47">
        <v>3</v>
      </c>
      <c r="C52" s="194" t="s">
        <v>262</v>
      </c>
      <c r="D52" s="165" t="s">
        <v>82</v>
      </c>
      <c r="E52" s="48">
        <v>1</v>
      </c>
      <c r="F52" s="70" t="s">
        <v>146</v>
      </c>
      <c r="G52" s="49"/>
      <c r="H52" s="263"/>
      <c r="I52" s="50">
        <v>2</v>
      </c>
      <c r="J52" s="51">
        <v>54</v>
      </c>
      <c r="K52" s="353">
        <f t="shared" si="30"/>
        <v>108</v>
      </c>
      <c r="L52" s="141">
        <v>5</v>
      </c>
      <c r="M52" s="52">
        <v>1</v>
      </c>
      <c r="N52" s="50">
        <v>200</v>
      </c>
      <c r="O52" s="53">
        <f t="shared" si="31"/>
        <v>1000</v>
      </c>
    </row>
    <row r="53" spans="1:15" s="264" customFormat="1" ht="18" customHeight="1">
      <c r="A53" s="46" t="s">
        <v>232</v>
      </c>
      <c r="B53" s="47" t="s">
        <v>344</v>
      </c>
      <c r="C53" s="194" t="s">
        <v>262</v>
      </c>
      <c r="D53" s="165" t="s">
        <v>82</v>
      </c>
      <c r="E53" s="48">
        <v>1</v>
      </c>
      <c r="F53" s="70" t="s">
        <v>146</v>
      </c>
      <c r="G53" s="49"/>
      <c r="H53" s="263"/>
      <c r="I53" s="50">
        <v>2</v>
      </c>
      <c r="J53" s="51">
        <v>54</v>
      </c>
      <c r="K53" s="353">
        <f t="shared" si="0"/>
        <v>108</v>
      </c>
      <c r="L53" s="141">
        <v>5</v>
      </c>
      <c r="M53" s="52">
        <v>1</v>
      </c>
      <c r="N53" s="50">
        <v>200</v>
      </c>
      <c r="O53" s="53">
        <f t="shared" si="1"/>
        <v>1000</v>
      </c>
    </row>
    <row r="54" spans="1:15" s="264" customFormat="1" ht="18" customHeight="1">
      <c r="A54" s="46" t="s">
        <v>232</v>
      </c>
      <c r="B54" s="47">
        <v>1</v>
      </c>
      <c r="C54" s="194" t="s">
        <v>268</v>
      </c>
      <c r="D54" s="165" t="s">
        <v>82</v>
      </c>
      <c r="E54" s="48">
        <v>1</v>
      </c>
      <c r="F54" s="70" t="s">
        <v>104</v>
      </c>
      <c r="G54" s="49"/>
      <c r="H54" s="263"/>
      <c r="I54" s="50">
        <v>6</v>
      </c>
      <c r="J54" s="51">
        <v>54</v>
      </c>
      <c r="K54" s="353">
        <f t="shared" si="0"/>
        <v>324</v>
      </c>
      <c r="L54" s="141">
        <v>5</v>
      </c>
      <c r="M54" s="52">
        <v>1</v>
      </c>
      <c r="N54" s="50">
        <v>200</v>
      </c>
      <c r="O54" s="53">
        <f t="shared" si="1"/>
        <v>1000</v>
      </c>
    </row>
    <row r="55" spans="1:15" s="264" customFormat="1" ht="18" customHeight="1">
      <c r="A55" s="46" t="s">
        <v>232</v>
      </c>
      <c r="B55" s="47">
        <v>2</v>
      </c>
      <c r="C55" s="194" t="s">
        <v>437</v>
      </c>
      <c r="D55" s="165" t="s">
        <v>71</v>
      </c>
      <c r="E55" s="48">
        <v>1</v>
      </c>
      <c r="F55" s="70" t="s">
        <v>158</v>
      </c>
      <c r="G55" s="49"/>
      <c r="H55" s="263"/>
      <c r="I55" s="50">
        <v>1</v>
      </c>
      <c r="J55" s="51">
        <v>13</v>
      </c>
      <c r="K55" s="353">
        <f t="shared" si="0"/>
        <v>11.7</v>
      </c>
      <c r="L55" s="141">
        <v>5</v>
      </c>
      <c r="M55" s="52">
        <v>1</v>
      </c>
      <c r="N55" s="50">
        <v>180</v>
      </c>
      <c r="O55" s="53">
        <f t="shared" si="1"/>
        <v>900</v>
      </c>
    </row>
    <row r="56" spans="1:15" s="264" customFormat="1" ht="18" customHeight="1">
      <c r="A56" s="46" t="s">
        <v>232</v>
      </c>
      <c r="B56" s="47">
        <v>2</v>
      </c>
      <c r="C56" s="194" t="s">
        <v>437</v>
      </c>
      <c r="D56" s="165" t="s">
        <v>159</v>
      </c>
      <c r="E56" s="48">
        <v>1</v>
      </c>
      <c r="F56" s="70" t="s">
        <v>160</v>
      </c>
      <c r="G56" s="49"/>
      <c r="H56" s="263"/>
      <c r="I56" s="50">
        <v>1</v>
      </c>
      <c r="J56" s="51">
        <v>20</v>
      </c>
      <c r="K56" s="353">
        <f t="shared" si="0"/>
        <v>18</v>
      </c>
      <c r="L56" s="141">
        <v>5</v>
      </c>
      <c r="M56" s="52">
        <v>1</v>
      </c>
      <c r="N56" s="50">
        <v>180</v>
      </c>
      <c r="O56" s="53">
        <f t="shared" si="1"/>
        <v>900</v>
      </c>
    </row>
    <row r="57" spans="1:15" s="264" customFormat="1" ht="18" customHeight="1">
      <c r="A57" s="46" t="s">
        <v>232</v>
      </c>
      <c r="B57" s="47">
        <v>1</v>
      </c>
      <c r="C57" s="194" t="s">
        <v>268</v>
      </c>
      <c r="D57" s="165" t="s">
        <v>82</v>
      </c>
      <c r="E57" s="48">
        <v>1</v>
      </c>
      <c r="F57" s="70" t="s">
        <v>83</v>
      </c>
      <c r="G57" s="49"/>
      <c r="H57" s="263"/>
      <c r="I57" s="50">
        <v>3</v>
      </c>
      <c r="J57" s="51">
        <v>54</v>
      </c>
      <c r="K57" s="353">
        <f t="shared" si="0"/>
        <v>162</v>
      </c>
      <c r="L57" s="141">
        <v>5</v>
      </c>
      <c r="M57" s="52">
        <v>1</v>
      </c>
      <c r="N57" s="50">
        <v>200</v>
      </c>
      <c r="O57" s="53">
        <f t="shared" si="1"/>
        <v>1000</v>
      </c>
    </row>
    <row r="58" spans="1:15" s="264" customFormat="1" ht="18" customHeight="1">
      <c r="A58" s="46" t="s">
        <v>232</v>
      </c>
      <c r="B58" s="47">
        <v>1</v>
      </c>
      <c r="C58" s="194" t="s">
        <v>255</v>
      </c>
      <c r="D58" s="165" t="s">
        <v>58</v>
      </c>
      <c r="E58" s="48">
        <v>2</v>
      </c>
      <c r="F58" s="70" t="s">
        <v>161</v>
      </c>
      <c r="G58" s="49"/>
      <c r="H58" s="263"/>
      <c r="I58" s="50">
        <v>1</v>
      </c>
      <c r="J58" s="51">
        <v>85</v>
      </c>
      <c r="K58" s="353">
        <f t="shared" si="0"/>
        <v>85</v>
      </c>
      <c r="L58" s="141">
        <v>5</v>
      </c>
      <c r="M58" s="52">
        <v>1</v>
      </c>
      <c r="N58" s="50">
        <v>200</v>
      </c>
      <c r="O58" s="53">
        <f t="shared" si="1"/>
        <v>1000</v>
      </c>
    </row>
    <row r="59" spans="1:15" s="264" customFormat="1" ht="18" customHeight="1">
      <c r="A59" s="46" t="s">
        <v>232</v>
      </c>
      <c r="B59" s="47">
        <v>1</v>
      </c>
      <c r="C59" s="194" t="s">
        <v>260</v>
      </c>
      <c r="D59" s="165" t="s">
        <v>130</v>
      </c>
      <c r="E59" s="48">
        <v>2</v>
      </c>
      <c r="F59" s="70" t="s">
        <v>61</v>
      </c>
      <c r="G59" s="49"/>
      <c r="H59" s="263" t="s">
        <v>131</v>
      </c>
      <c r="I59" s="50">
        <v>15</v>
      </c>
      <c r="J59" s="51">
        <v>88</v>
      </c>
      <c r="K59" s="353">
        <f t="shared" si="0"/>
        <v>4066.92</v>
      </c>
      <c r="L59" s="141">
        <v>13</v>
      </c>
      <c r="M59" s="52">
        <v>1</v>
      </c>
      <c r="N59" s="50">
        <v>237</v>
      </c>
      <c r="O59" s="53">
        <f t="shared" si="1"/>
        <v>3081</v>
      </c>
    </row>
    <row r="60" spans="1:15" s="264" customFormat="1" ht="18" customHeight="1">
      <c r="A60" s="46" t="s">
        <v>232</v>
      </c>
      <c r="B60" s="47">
        <v>2</v>
      </c>
      <c r="C60" s="194" t="s">
        <v>288</v>
      </c>
      <c r="D60" s="165" t="s">
        <v>130</v>
      </c>
      <c r="E60" s="48">
        <v>2</v>
      </c>
      <c r="F60" s="70" t="s">
        <v>61</v>
      </c>
      <c r="G60" s="49"/>
      <c r="H60" s="263" t="s">
        <v>131</v>
      </c>
      <c r="I60" s="50">
        <v>12</v>
      </c>
      <c r="J60" s="51">
        <v>88</v>
      </c>
      <c r="K60" s="353">
        <f t="shared" ref="K60:K61" si="34">J60*I60*O60/1000</f>
        <v>950.4</v>
      </c>
      <c r="L60" s="141">
        <v>5</v>
      </c>
      <c r="M60" s="52">
        <v>1</v>
      </c>
      <c r="N60" s="50">
        <v>180</v>
      </c>
      <c r="O60" s="53">
        <f t="shared" ref="O60:O61" si="35">L60*N60*M60</f>
        <v>900</v>
      </c>
    </row>
    <row r="61" spans="1:15" s="264" customFormat="1" ht="18" customHeight="1">
      <c r="A61" s="46" t="s">
        <v>232</v>
      </c>
      <c r="B61" s="47">
        <v>3</v>
      </c>
      <c r="C61" s="194" t="s">
        <v>290</v>
      </c>
      <c r="D61" s="165" t="s">
        <v>130</v>
      </c>
      <c r="E61" s="48">
        <v>2</v>
      </c>
      <c r="F61" s="70" t="s">
        <v>61</v>
      </c>
      <c r="G61" s="49"/>
      <c r="H61" s="263" t="s">
        <v>131</v>
      </c>
      <c r="I61" s="50">
        <v>9</v>
      </c>
      <c r="J61" s="51">
        <v>88</v>
      </c>
      <c r="K61" s="353">
        <f t="shared" si="34"/>
        <v>792</v>
      </c>
      <c r="L61" s="141">
        <v>5</v>
      </c>
      <c r="M61" s="52">
        <v>1</v>
      </c>
      <c r="N61" s="50">
        <v>200</v>
      </c>
      <c r="O61" s="53">
        <f t="shared" si="35"/>
        <v>1000</v>
      </c>
    </row>
    <row r="62" spans="1:15" s="264" customFormat="1" ht="18" customHeight="1">
      <c r="A62" s="46" t="s">
        <v>232</v>
      </c>
      <c r="B62" s="47">
        <v>3</v>
      </c>
      <c r="C62" s="194" t="s">
        <v>448</v>
      </c>
      <c r="D62" s="165" t="s">
        <v>130</v>
      </c>
      <c r="E62" s="48">
        <v>2</v>
      </c>
      <c r="F62" s="70" t="s">
        <v>61</v>
      </c>
      <c r="G62" s="49"/>
      <c r="H62" s="263" t="s">
        <v>131</v>
      </c>
      <c r="I62" s="50">
        <v>9</v>
      </c>
      <c r="J62" s="51">
        <v>88</v>
      </c>
      <c r="K62" s="353">
        <f t="shared" si="0"/>
        <v>712.8</v>
      </c>
      <c r="L62" s="141">
        <v>5</v>
      </c>
      <c r="M62" s="52">
        <v>1</v>
      </c>
      <c r="N62" s="50">
        <v>180</v>
      </c>
      <c r="O62" s="53">
        <f t="shared" si="1"/>
        <v>900</v>
      </c>
    </row>
    <row r="63" spans="1:15" s="264" customFormat="1" ht="18" customHeight="1">
      <c r="A63" s="46" t="s">
        <v>232</v>
      </c>
      <c r="B63" s="47">
        <v>1</v>
      </c>
      <c r="C63" s="194" t="s">
        <v>291</v>
      </c>
      <c r="D63" s="165" t="s">
        <v>58</v>
      </c>
      <c r="E63" s="48">
        <v>2</v>
      </c>
      <c r="F63" s="70" t="s">
        <v>99</v>
      </c>
      <c r="G63" s="49"/>
      <c r="H63" s="263"/>
      <c r="I63" s="50">
        <v>1</v>
      </c>
      <c r="J63" s="51">
        <v>90</v>
      </c>
      <c r="K63" s="353">
        <f t="shared" si="0"/>
        <v>90</v>
      </c>
      <c r="L63" s="141">
        <v>5</v>
      </c>
      <c r="M63" s="52">
        <v>1</v>
      </c>
      <c r="N63" s="50">
        <v>200</v>
      </c>
      <c r="O63" s="53">
        <f t="shared" si="1"/>
        <v>1000</v>
      </c>
    </row>
    <row r="64" spans="1:15" s="264" customFormat="1" ht="18" customHeight="1">
      <c r="A64" s="46" t="s">
        <v>232</v>
      </c>
      <c r="B64" s="47">
        <v>1</v>
      </c>
      <c r="C64" s="194" t="s">
        <v>292</v>
      </c>
      <c r="D64" s="165" t="s">
        <v>62</v>
      </c>
      <c r="E64" s="48">
        <v>2</v>
      </c>
      <c r="F64" s="70" t="s">
        <v>61</v>
      </c>
      <c r="G64" s="49"/>
      <c r="H64" s="263"/>
      <c r="I64" s="50">
        <v>1</v>
      </c>
      <c r="J64" s="51">
        <v>44</v>
      </c>
      <c r="K64" s="353">
        <f t="shared" si="0"/>
        <v>44</v>
      </c>
      <c r="L64" s="141">
        <v>5</v>
      </c>
      <c r="M64" s="52">
        <v>1</v>
      </c>
      <c r="N64" s="50">
        <v>200</v>
      </c>
      <c r="O64" s="53">
        <f t="shared" si="1"/>
        <v>1000</v>
      </c>
    </row>
    <row r="65" spans="1:15" s="264" customFormat="1" ht="18" customHeight="1">
      <c r="A65" s="46" t="s">
        <v>232</v>
      </c>
      <c r="B65" s="47">
        <v>1</v>
      </c>
      <c r="C65" s="194" t="s">
        <v>240</v>
      </c>
      <c r="D65" s="165" t="s">
        <v>62</v>
      </c>
      <c r="E65" s="48">
        <v>2</v>
      </c>
      <c r="F65" s="70" t="s">
        <v>61</v>
      </c>
      <c r="G65" s="49"/>
      <c r="H65" s="263"/>
      <c r="I65" s="50">
        <v>4</v>
      </c>
      <c r="J65" s="51">
        <v>44</v>
      </c>
      <c r="K65" s="353">
        <f t="shared" ref="K65" si="36">J65*I65*O65/1000</f>
        <v>176</v>
      </c>
      <c r="L65" s="141">
        <v>5</v>
      </c>
      <c r="M65" s="52">
        <v>1</v>
      </c>
      <c r="N65" s="50">
        <v>200</v>
      </c>
      <c r="O65" s="53">
        <f t="shared" ref="O65" si="37">L65*N65*M65</f>
        <v>1000</v>
      </c>
    </row>
    <row r="66" spans="1:15" s="264" customFormat="1" ht="18" customHeight="1">
      <c r="A66" s="46" t="s">
        <v>232</v>
      </c>
      <c r="B66" s="47">
        <v>2</v>
      </c>
      <c r="C66" s="194" t="s">
        <v>240</v>
      </c>
      <c r="D66" s="165" t="s">
        <v>62</v>
      </c>
      <c r="E66" s="48">
        <v>2</v>
      </c>
      <c r="F66" s="70" t="s">
        <v>61</v>
      </c>
      <c r="G66" s="49"/>
      <c r="H66" s="263"/>
      <c r="I66" s="50">
        <v>4</v>
      </c>
      <c r="J66" s="51">
        <v>44</v>
      </c>
      <c r="K66" s="353">
        <f t="shared" ref="K66" si="38">J66*I66*O66/1000</f>
        <v>176</v>
      </c>
      <c r="L66" s="141">
        <v>5</v>
      </c>
      <c r="M66" s="52">
        <v>1</v>
      </c>
      <c r="N66" s="50">
        <v>200</v>
      </c>
      <c r="O66" s="53">
        <f t="shared" ref="O66" si="39">L66*N66*M66</f>
        <v>1000</v>
      </c>
    </row>
    <row r="67" spans="1:15" s="264" customFormat="1" ht="18" customHeight="1">
      <c r="A67" s="46" t="s">
        <v>232</v>
      </c>
      <c r="B67" s="47">
        <v>3</v>
      </c>
      <c r="C67" s="194" t="s">
        <v>240</v>
      </c>
      <c r="D67" s="165" t="s">
        <v>62</v>
      </c>
      <c r="E67" s="48">
        <v>2</v>
      </c>
      <c r="F67" s="70" t="s">
        <v>61</v>
      </c>
      <c r="G67" s="49"/>
      <c r="H67" s="263"/>
      <c r="I67" s="50">
        <v>4</v>
      </c>
      <c r="J67" s="51">
        <v>44</v>
      </c>
      <c r="K67" s="353">
        <f t="shared" si="0"/>
        <v>176</v>
      </c>
      <c r="L67" s="141">
        <v>5</v>
      </c>
      <c r="M67" s="52">
        <v>1</v>
      </c>
      <c r="N67" s="50">
        <v>200</v>
      </c>
      <c r="O67" s="53">
        <f t="shared" si="1"/>
        <v>1000</v>
      </c>
    </row>
    <row r="68" spans="1:15" s="264" customFormat="1" ht="18" customHeight="1">
      <c r="A68" s="46" t="s">
        <v>232</v>
      </c>
      <c r="B68" s="47">
        <v>3</v>
      </c>
      <c r="C68" s="194" t="s">
        <v>256</v>
      </c>
      <c r="D68" s="165" t="s">
        <v>58</v>
      </c>
      <c r="E68" s="48">
        <v>2</v>
      </c>
      <c r="F68" s="70" t="s">
        <v>64</v>
      </c>
      <c r="G68" s="49"/>
      <c r="H68" s="263"/>
      <c r="I68" s="50">
        <v>12</v>
      </c>
      <c r="J68" s="51">
        <v>85</v>
      </c>
      <c r="K68" s="353">
        <f t="shared" ref="K68" si="40">J68*I68*O68/1000</f>
        <v>1632</v>
      </c>
      <c r="L68" s="141">
        <v>8</v>
      </c>
      <c r="M68" s="52">
        <v>1</v>
      </c>
      <c r="N68" s="50">
        <v>200</v>
      </c>
      <c r="O68" s="53">
        <f t="shared" ref="O68" si="41">L68*N68*M68</f>
        <v>1600</v>
      </c>
    </row>
    <row r="69" spans="1:15" s="264" customFormat="1" ht="18" customHeight="1">
      <c r="A69" s="46" t="s">
        <v>232</v>
      </c>
      <c r="B69" s="47">
        <v>3</v>
      </c>
      <c r="C69" s="194" t="s">
        <v>390</v>
      </c>
      <c r="D69" s="165" t="s">
        <v>58</v>
      </c>
      <c r="E69" s="48">
        <v>2</v>
      </c>
      <c r="F69" s="70" t="s">
        <v>64</v>
      </c>
      <c r="G69" s="49"/>
      <c r="H69" s="263"/>
      <c r="I69" s="50">
        <v>12</v>
      </c>
      <c r="J69" s="51">
        <v>85</v>
      </c>
      <c r="K69" s="353">
        <f t="shared" si="0"/>
        <v>918</v>
      </c>
      <c r="L69" s="141">
        <v>5</v>
      </c>
      <c r="M69" s="52">
        <v>1</v>
      </c>
      <c r="N69" s="50">
        <v>180</v>
      </c>
      <c r="O69" s="53">
        <f t="shared" si="1"/>
        <v>900</v>
      </c>
    </row>
    <row r="70" spans="1:15" s="264" customFormat="1" ht="18" customHeight="1">
      <c r="A70" s="46" t="s">
        <v>232</v>
      </c>
      <c r="B70" s="47">
        <v>1</v>
      </c>
      <c r="C70" s="194" t="s">
        <v>264</v>
      </c>
      <c r="D70" s="165" t="s">
        <v>94</v>
      </c>
      <c r="E70" s="48">
        <v>4</v>
      </c>
      <c r="F70" s="70" t="s">
        <v>67</v>
      </c>
      <c r="G70" s="49"/>
      <c r="H70" s="263"/>
      <c r="I70" s="50">
        <v>2</v>
      </c>
      <c r="J70" s="51">
        <v>214</v>
      </c>
      <c r="K70" s="353">
        <f t="shared" si="0"/>
        <v>1318.6679999999999</v>
      </c>
      <c r="L70" s="141">
        <v>13</v>
      </c>
      <c r="M70" s="52">
        <v>1</v>
      </c>
      <c r="N70" s="50">
        <v>237</v>
      </c>
      <c r="O70" s="53">
        <f t="shared" si="1"/>
        <v>3081</v>
      </c>
    </row>
    <row r="71" spans="1:15" s="264" customFormat="1" ht="18" customHeight="1">
      <c r="A71" s="46" t="s">
        <v>232</v>
      </c>
      <c r="B71" s="47">
        <v>3</v>
      </c>
      <c r="C71" s="194" t="s">
        <v>256</v>
      </c>
      <c r="D71" s="165" t="s">
        <v>162</v>
      </c>
      <c r="E71" s="48">
        <v>2</v>
      </c>
      <c r="F71" s="70" t="s">
        <v>66</v>
      </c>
      <c r="G71" s="49"/>
      <c r="H71" s="263"/>
      <c r="I71" s="50">
        <v>14</v>
      </c>
      <c r="J71" s="51">
        <v>100</v>
      </c>
      <c r="K71" s="353">
        <f t="shared" si="0"/>
        <v>2240</v>
      </c>
      <c r="L71" s="141">
        <v>8</v>
      </c>
      <c r="M71" s="52">
        <v>1</v>
      </c>
      <c r="N71" s="50">
        <v>200</v>
      </c>
      <c r="O71" s="53">
        <f t="shared" si="1"/>
        <v>1600</v>
      </c>
    </row>
    <row r="72" spans="1:15" s="264" customFormat="1" ht="18" customHeight="1">
      <c r="A72" s="46"/>
      <c r="B72" s="47"/>
      <c r="C72" s="194" t="s">
        <v>163</v>
      </c>
      <c r="D72" s="165"/>
      <c r="E72" s="48"/>
      <c r="F72" s="70"/>
      <c r="G72" s="49"/>
      <c r="H72" s="263"/>
      <c r="I72" s="50"/>
      <c r="J72" s="51"/>
      <c r="K72" s="353"/>
      <c r="L72" s="141"/>
      <c r="M72" s="52"/>
      <c r="N72" s="50"/>
      <c r="O72" s="53"/>
    </row>
    <row r="73" spans="1:15" s="264" customFormat="1" ht="18" customHeight="1">
      <c r="A73" s="46" t="s">
        <v>232</v>
      </c>
      <c r="B73" s="47">
        <v>2</v>
      </c>
      <c r="C73" s="194" t="s">
        <v>256</v>
      </c>
      <c r="D73" s="165" t="s">
        <v>58</v>
      </c>
      <c r="E73" s="48">
        <v>2</v>
      </c>
      <c r="F73" s="70" t="s">
        <v>61</v>
      </c>
      <c r="G73" s="49"/>
      <c r="H73" s="263"/>
      <c r="I73" s="50">
        <v>1</v>
      </c>
      <c r="J73" s="51">
        <v>85</v>
      </c>
      <c r="K73" s="353">
        <f t="shared" ref="K73" si="42">J73*I73*O73/1000</f>
        <v>136</v>
      </c>
      <c r="L73" s="141">
        <v>8</v>
      </c>
      <c r="M73" s="52">
        <v>1</v>
      </c>
      <c r="N73" s="50">
        <v>200</v>
      </c>
      <c r="O73" s="53">
        <f t="shared" ref="O73" si="43">L73*N73*M73</f>
        <v>1600</v>
      </c>
    </row>
    <row r="74" spans="1:15" s="264" customFormat="1" ht="18" customHeight="1">
      <c r="A74" s="46" t="s">
        <v>232</v>
      </c>
      <c r="B74" s="47">
        <v>2</v>
      </c>
      <c r="C74" s="194" t="s">
        <v>237</v>
      </c>
      <c r="D74" s="165" t="s">
        <v>58</v>
      </c>
      <c r="E74" s="48">
        <v>2</v>
      </c>
      <c r="F74" s="70" t="s">
        <v>61</v>
      </c>
      <c r="G74" s="49"/>
      <c r="H74" s="263"/>
      <c r="I74" s="50">
        <v>2</v>
      </c>
      <c r="J74" s="51">
        <v>85</v>
      </c>
      <c r="K74" s="353">
        <f t="shared" si="0"/>
        <v>170</v>
      </c>
      <c r="L74" s="141">
        <v>5</v>
      </c>
      <c r="M74" s="52">
        <v>1</v>
      </c>
      <c r="N74" s="50">
        <v>200</v>
      </c>
      <c r="O74" s="53">
        <f t="shared" si="1"/>
        <v>1000</v>
      </c>
    </row>
    <row r="75" spans="1:15" s="264" customFormat="1" ht="18" customHeight="1">
      <c r="A75" s="46" t="s">
        <v>232</v>
      </c>
      <c r="B75" s="47">
        <v>3</v>
      </c>
      <c r="C75" s="194" t="s">
        <v>237</v>
      </c>
      <c r="D75" s="165" t="s">
        <v>58</v>
      </c>
      <c r="E75" s="48">
        <v>2</v>
      </c>
      <c r="F75" s="70" t="s">
        <v>61</v>
      </c>
      <c r="G75" s="49"/>
      <c r="H75" s="263"/>
      <c r="I75" s="50">
        <v>2</v>
      </c>
      <c r="J75" s="51">
        <v>85</v>
      </c>
      <c r="K75" s="353">
        <f t="shared" ref="K75:K81" si="44">J75*I75*O75/1000</f>
        <v>170</v>
      </c>
      <c r="L75" s="141">
        <v>5</v>
      </c>
      <c r="M75" s="52">
        <v>1</v>
      </c>
      <c r="N75" s="50">
        <v>200</v>
      </c>
      <c r="O75" s="53">
        <f t="shared" ref="O75:O81" si="45">L75*N75*M75</f>
        <v>1000</v>
      </c>
    </row>
    <row r="76" spans="1:15" s="264" customFormat="1" ht="18" customHeight="1">
      <c r="A76" s="46" t="s">
        <v>232</v>
      </c>
      <c r="B76" s="47">
        <v>1</v>
      </c>
      <c r="C76" s="194" t="s">
        <v>256</v>
      </c>
      <c r="D76" s="165" t="s">
        <v>58</v>
      </c>
      <c r="E76" s="48">
        <v>2</v>
      </c>
      <c r="F76" s="70" t="s">
        <v>61</v>
      </c>
      <c r="G76" s="49"/>
      <c r="H76" s="263"/>
      <c r="I76" s="50">
        <v>18</v>
      </c>
      <c r="J76" s="51">
        <v>85</v>
      </c>
      <c r="K76" s="353">
        <f t="shared" si="44"/>
        <v>2448</v>
      </c>
      <c r="L76" s="141">
        <v>8</v>
      </c>
      <c r="M76" s="52">
        <v>1</v>
      </c>
      <c r="N76" s="50">
        <v>200</v>
      </c>
      <c r="O76" s="53">
        <f t="shared" si="45"/>
        <v>1600</v>
      </c>
    </row>
    <row r="77" spans="1:15" s="264" customFormat="1" ht="18" customHeight="1">
      <c r="A77" s="46" t="s">
        <v>232</v>
      </c>
      <c r="B77" s="47">
        <v>2</v>
      </c>
      <c r="C77" s="194" t="s">
        <v>256</v>
      </c>
      <c r="D77" s="165" t="s">
        <v>58</v>
      </c>
      <c r="E77" s="48">
        <v>2</v>
      </c>
      <c r="F77" s="70" t="s">
        <v>61</v>
      </c>
      <c r="G77" s="49"/>
      <c r="H77" s="263"/>
      <c r="I77" s="50">
        <v>35</v>
      </c>
      <c r="J77" s="51">
        <v>85</v>
      </c>
      <c r="K77" s="353">
        <f t="shared" ref="K77" si="46">J77*I77*O77/1000</f>
        <v>4760</v>
      </c>
      <c r="L77" s="141">
        <v>8</v>
      </c>
      <c r="M77" s="52">
        <v>1</v>
      </c>
      <c r="N77" s="50">
        <v>200</v>
      </c>
      <c r="O77" s="53">
        <f t="shared" ref="O77" si="47">L77*N77*M77</f>
        <v>1600</v>
      </c>
    </row>
    <row r="78" spans="1:15" s="264" customFormat="1" ht="18" customHeight="1">
      <c r="A78" s="46" t="s">
        <v>232</v>
      </c>
      <c r="B78" s="47">
        <v>3</v>
      </c>
      <c r="C78" s="194" t="s">
        <v>256</v>
      </c>
      <c r="D78" s="165" t="s">
        <v>58</v>
      </c>
      <c r="E78" s="48">
        <v>2</v>
      </c>
      <c r="F78" s="70" t="s">
        <v>61</v>
      </c>
      <c r="G78" s="49"/>
      <c r="H78" s="263"/>
      <c r="I78" s="50">
        <v>36</v>
      </c>
      <c r="J78" s="51">
        <v>85</v>
      </c>
      <c r="K78" s="353">
        <f t="shared" si="44"/>
        <v>4896</v>
      </c>
      <c r="L78" s="141">
        <v>8</v>
      </c>
      <c r="M78" s="52">
        <v>1</v>
      </c>
      <c r="N78" s="50">
        <v>200</v>
      </c>
      <c r="O78" s="53">
        <f t="shared" si="45"/>
        <v>1600</v>
      </c>
    </row>
    <row r="79" spans="1:15" s="264" customFormat="1" ht="18" customHeight="1">
      <c r="A79" s="46" t="s">
        <v>232</v>
      </c>
      <c r="B79" s="47">
        <v>1</v>
      </c>
      <c r="C79" s="194" t="s">
        <v>240</v>
      </c>
      <c r="D79" s="165" t="s">
        <v>62</v>
      </c>
      <c r="E79" s="48">
        <v>2</v>
      </c>
      <c r="F79" s="70" t="s">
        <v>61</v>
      </c>
      <c r="G79" s="49"/>
      <c r="H79" s="263"/>
      <c r="I79" s="50">
        <v>3</v>
      </c>
      <c r="J79" s="51">
        <v>44</v>
      </c>
      <c r="K79" s="353">
        <f t="shared" ref="K79" si="48">J79*I79*O79/1000</f>
        <v>132</v>
      </c>
      <c r="L79" s="141">
        <v>5</v>
      </c>
      <c r="M79" s="52">
        <v>1</v>
      </c>
      <c r="N79" s="50">
        <v>200</v>
      </c>
      <c r="O79" s="53">
        <f t="shared" ref="O79" si="49">L79*N79*M79</f>
        <v>1000</v>
      </c>
    </row>
    <row r="80" spans="1:15" s="264" customFormat="1" ht="18" customHeight="1">
      <c r="A80" s="46" t="s">
        <v>232</v>
      </c>
      <c r="B80" s="47">
        <v>1</v>
      </c>
      <c r="C80" s="194" t="s">
        <v>262</v>
      </c>
      <c r="D80" s="165" t="s">
        <v>62</v>
      </c>
      <c r="E80" s="48">
        <v>2</v>
      </c>
      <c r="F80" s="70" t="s">
        <v>61</v>
      </c>
      <c r="G80" s="49"/>
      <c r="H80" s="263"/>
      <c r="I80" s="50">
        <v>1</v>
      </c>
      <c r="J80" s="51">
        <v>44</v>
      </c>
      <c r="K80" s="353">
        <f t="shared" si="44"/>
        <v>44</v>
      </c>
      <c r="L80" s="141">
        <v>5</v>
      </c>
      <c r="M80" s="52">
        <v>1</v>
      </c>
      <c r="N80" s="50">
        <v>200</v>
      </c>
      <c r="O80" s="53">
        <f t="shared" si="45"/>
        <v>1000</v>
      </c>
    </row>
    <row r="81" spans="1:15" s="264" customFormat="1" ht="18" customHeight="1">
      <c r="A81" s="46" t="s">
        <v>232</v>
      </c>
      <c r="B81" s="47">
        <v>2</v>
      </c>
      <c r="C81" s="194" t="s">
        <v>240</v>
      </c>
      <c r="D81" s="165" t="s">
        <v>62</v>
      </c>
      <c r="E81" s="48">
        <v>2</v>
      </c>
      <c r="F81" s="70" t="s">
        <v>61</v>
      </c>
      <c r="G81" s="49"/>
      <c r="H81" s="263"/>
      <c r="I81" s="50">
        <v>3</v>
      </c>
      <c r="J81" s="51">
        <v>44</v>
      </c>
      <c r="K81" s="353">
        <f t="shared" si="44"/>
        <v>132</v>
      </c>
      <c r="L81" s="141">
        <v>5</v>
      </c>
      <c r="M81" s="52">
        <v>1</v>
      </c>
      <c r="N81" s="50">
        <v>200</v>
      </c>
      <c r="O81" s="53">
        <f t="shared" si="45"/>
        <v>1000</v>
      </c>
    </row>
    <row r="82" spans="1:15" s="264" customFormat="1" ht="18" customHeight="1">
      <c r="A82" s="46" t="s">
        <v>232</v>
      </c>
      <c r="B82" s="47">
        <v>2</v>
      </c>
      <c r="C82" s="194" t="s">
        <v>262</v>
      </c>
      <c r="D82" s="165" t="s">
        <v>62</v>
      </c>
      <c r="E82" s="48">
        <v>2</v>
      </c>
      <c r="F82" s="70" t="s">
        <v>61</v>
      </c>
      <c r="G82" s="49"/>
      <c r="H82" s="263"/>
      <c r="I82" s="50">
        <v>1</v>
      </c>
      <c r="J82" s="51">
        <v>44</v>
      </c>
      <c r="K82" s="353">
        <f t="shared" ref="K82:K83" si="50">J82*I82*O82/1000</f>
        <v>44</v>
      </c>
      <c r="L82" s="141">
        <v>5</v>
      </c>
      <c r="M82" s="52">
        <v>1</v>
      </c>
      <c r="N82" s="50">
        <v>200</v>
      </c>
      <c r="O82" s="53">
        <f t="shared" ref="O82:O83" si="51">L82*N82*M82</f>
        <v>1000</v>
      </c>
    </row>
    <row r="83" spans="1:15" s="264" customFormat="1" ht="18" customHeight="1">
      <c r="A83" s="46" t="s">
        <v>232</v>
      </c>
      <c r="B83" s="47">
        <v>3</v>
      </c>
      <c r="C83" s="194" t="s">
        <v>240</v>
      </c>
      <c r="D83" s="165" t="s">
        <v>62</v>
      </c>
      <c r="E83" s="48">
        <v>2</v>
      </c>
      <c r="F83" s="70" t="s">
        <v>61</v>
      </c>
      <c r="G83" s="49"/>
      <c r="H83" s="263"/>
      <c r="I83" s="50">
        <v>3</v>
      </c>
      <c r="J83" s="51">
        <v>44</v>
      </c>
      <c r="K83" s="353">
        <f t="shared" si="50"/>
        <v>132</v>
      </c>
      <c r="L83" s="141">
        <v>5</v>
      </c>
      <c r="M83" s="52">
        <v>1</v>
      </c>
      <c r="N83" s="50">
        <v>200</v>
      </c>
      <c r="O83" s="53">
        <f t="shared" si="51"/>
        <v>1000</v>
      </c>
    </row>
    <row r="84" spans="1:15" s="264" customFormat="1" ht="18" customHeight="1">
      <c r="A84" s="46" t="s">
        <v>232</v>
      </c>
      <c r="B84" s="47">
        <v>3</v>
      </c>
      <c r="C84" s="194" t="s">
        <v>262</v>
      </c>
      <c r="D84" s="165" t="s">
        <v>62</v>
      </c>
      <c r="E84" s="48">
        <v>2</v>
      </c>
      <c r="F84" s="70" t="s">
        <v>61</v>
      </c>
      <c r="G84" s="49"/>
      <c r="H84" s="263"/>
      <c r="I84" s="50">
        <v>1</v>
      </c>
      <c r="J84" s="51">
        <v>44</v>
      </c>
      <c r="K84" s="353">
        <f t="shared" ref="K84:K86" si="52">J84*I84*O84/1000</f>
        <v>44</v>
      </c>
      <c r="L84" s="141">
        <v>5</v>
      </c>
      <c r="M84" s="52">
        <v>1</v>
      </c>
      <c r="N84" s="50">
        <v>200</v>
      </c>
      <c r="O84" s="53">
        <f t="shared" ref="O84:O86" si="53">L84*N84*M84</f>
        <v>1000</v>
      </c>
    </row>
    <row r="85" spans="1:15" s="264" customFormat="1" ht="18" customHeight="1">
      <c r="A85" s="46" t="s">
        <v>232</v>
      </c>
      <c r="B85" s="47">
        <v>1</v>
      </c>
      <c r="C85" s="194" t="s">
        <v>256</v>
      </c>
      <c r="D85" s="165" t="s">
        <v>58</v>
      </c>
      <c r="E85" s="48">
        <v>1</v>
      </c>
      <c r="F85" s="70" t="s">
        <v>60</v>
      </c>
      <c r="G85" s="49"/>
      <c r="H85" s="263"/>
      <c r="I85" s="50">
        <v>6</v>
      </c>
      <c r="J85" s="51">
        <v>47</v>
      </c>
      <c r="K85" s="353">
        <f t="shared" si="52"/>
        <v>451.2</v>
      </c>
      <c r="L85" s="141">
        <v>8</v>
      </c>
      <c r="M85" s="52">
        <v>1</v>
      </c>
      <c r="N85" s="50">
        <v>200</v>
      </c>
      <c r="O85" s="53">
        <f t="shared" si="53"/>
        <v>1600</v>
      </c>
    </row>
    <row r="86" spans="1:15" s="264" customFormat="1" ht="18" customHeight="1">
      <c r="A86" s="46" t="s">
        <v>232</v>
      </c>
      <c r="B86" s="47">
        <v>2</v>
      </c>
      <c r="C86" s="194" t="s">
        <v>256</v>
      </c>
      <c r="D86" s="165" t="s">
        <v>58</v>
      </c>
      <c r="E86" s="48">
        <v>1</v>
      </c>
      <c r="F86" s="70" t="s">
        <v>60</v>
      </c>
      <c r="G86" s="49"/>
      <c r="H86" s="263"/>
      <c r="I86" s="50">
        <v>12</v>
      </c>
      <c r="J86" s="51">
        <v>47</v>
      </c>
      <c r="K86" s="353">
        <f t="shared" si="52"/>
        <v>902.4</v>
      </c>
      <c r="L86" s="141">
        <v>8</v>
      </c>
      <c r="M86" s="52">
        <v>1</v>
      </c>
      <c r="N86" s="50">
        <v>200</v>
      </c>
      <c r="O86" s="53">
        <f t="shared" si="53"/>
        <v>1600</v>
      </c>
    </row>
    <row r="87" spans="1:15" s="264" customFormat="1" ht="18" customHeight="1">
      <c r="A87" s="46" t="s">
        <v>232</v>
      </c>
      <c r="B87" s="47">
        <v>3</v>
      </c>
      <c r="C87" s="194" t="s">
        <v>256</v>
      </c>
      <c r="D87" s="165" t="s">
        <v>58</v>
      </c>
      <c r="E87" s="48">
        <v>1</v>
      </c>
      <c r="F87" s="70" t="s">
        <v>60</v>
      </c>
      <c r="G87" s="49"/>
      <c r="H87" s="263"/>
      <c r="I87" s="50">
        <v>12</v>
      </c>
      <c r="J87" s="51">
        <v>47</v>
      </c>
      <c r="K87" s="353">
        <f t="shared" ref="K87" si="54">J87*I87*O87/1000</f>
        <v>902.4</v>
      </c>
      <c r="L87" s="141">
        <v>8</v>
      </c>
      <c r="M87" s="52">
        <v>1</v>
      </c>
      <c r="N87" s="50">
        <v>200</v>
      </c>
      <c r="O87" s="53">
        <f t="shared" ref="O87" si="55">L87*N87*M87</f>
        <v>1600</v>
      </c>
    </row>
    <row r="88" spans="1:15" s="264" customFormat="1" ht="18" customHeight="1">
      <c r="A88" s="46" t="s">
        <v>232</v>
      </c>
      <c r="B88" s="47">
        <v>1</v>
      </c>
      <c r="C88" s="194" t="s">
        <v>268</v>
      </c>
      <c r="D88" s="165" t="s">
        <v>142</v>
      </c>
      <c r="E88" s="48">
        <v>1</v>
      </c>
      <c r="F88" s="70" t="s">
        <v>104</v>
      </c>
      <c r="G88" s="49"/>
      <c r="H88" s="263"/>
      <c r="I88" s="50">
        <v>8</v>
      </c>
      <c r="J88" s="51">
        <v>36</v>
      </c>
      <c r="K88" s="353">
        <f t="shared" si="0"/>
        <v>288</v>
      </c>
      <c r="L88" s="141">
        <v>5</v>
      </c>
      <c r="M88" s="52">
        <v>1</v>
      </c>
      <c r="N88" s="50">
        <v>200</v>
      </c>
      <c r="O88" s="53">
        <f t="shared" si="1"/>
        <v>1000</v>
      </c>
    </row>
    <row r="89" spans="1:15" s="264" customFormat="1" ht="18" customHeight="1">
      <c r="A89" s="46" t="s">
        <v>232</v>
      </c>
      <c r="B89" s="47">
        <v>1</v>
      </c>
      <c r="C89" s="194" t="s">
        <v>268</v>
      </c>
      <c r="D89" s="165" t="s">
        <v>142</v>
      </c>
      <c r="E89" s="48">
        <v>1</v>
      </c>
      <c r="F89" s="70" t="s">
        <v>83</v>
      </c>
      <c r="G89" s="49"/>
      <c r="H89" s="263"/>
      <c r="I89" s="50">
        <v>2</v>
      </c>
      <c r="J89" s="51">
        <v>36</v>
      </c>
      <c r="K89" s="353">
        <f t="shared" si="0"/>
        <v>72</v>
      </c>
      <c r="L89" s="141">
        <v>5</v>
      </c>
      <c r="M89" s="52">
        <v>1</v>
      </c>
      <c r="N89" s="50">
        <v>200</v>
      </c>
      <c r="O89" s="53">
        <f t="shared" si="1"/>
        <v>1000</v>
      </c>
    </row>
    <row r="90" spans="1:15" s="264" customFormat="1" ht="18" customHeight="1">
      <c r="A90" s="46" t="s">
        <v>232</v>
      </c>
      <c r="B90" s="47">
        <v>1</v>
      </c>
      <c r="C90" s="194" t="s">
        <v>269</v>
      </c>
      <c r="D90" s="165" t="s">
        <v>130</v>
      </c>
      <c r="E90" s="48">
        <v>2</v>
      </c>
      <c r="F90" s="70" t="s">
        <v>61</v>
      </c>
      <c r="G90" s="49"/>
      <c r="H90" s="263" t="s">
        <v>131</v>
      </c>
      <c r="I90" s="50">
        <v>18</v>
      </c>
      <c r="J90" s="51">
        <v>88</v>
      </c>
      <c r="K90" s="353">
        <f t="shared" si="0"/>
        <v>2534.4</v>
      </c>
      <c r="L90" s="141">
        <v>8</v>
      </c>
      <c r="M90" s="52">
        <v>1</v>
      </c>
      <c r="N90" s="50">
        <v>200</v>
      </c>
      <c r="O90" s="53">
        <f t="shared" si="1"/>
        <v>1600</v>
      </c>
    </row>
    <row r="91" spans="1:15" s="264" customFormat="1" ht="18" customHeight="1">
      <c r="A91" s="46" t="s">
        <v>232</v>
      </c>
      <c r="B91" s="47">
        <v>1</v>
      </c>
      <c r="C91" s="194" t="s">
        <v>240</v>
      </c>
      <c r="D91" s="165" t="s">
        <v>62</v>
      </c>
      <c r="E91" s="48">
        <v>2</v>
      </c>
      <c r="F91" s="70" t="s">
        <v>61</v>
      </c>
      <c r="G91" s="49"/>
      <c r="H91" s="263"/>
      <c r="I91" s="50">
        <v>1</v>
      </c>
      <c r="J91" s="51">
        <v>44</v>
      </c>
      <c r="K91" s="353">
        <f t="shared" si="0"/>
        <v>44</v>
      </c>
      <c r="L91" s="141">
        <v>5</v>
      </c>
      <c r="M91" s="52">
        <v>1</v>
      </c>
      <c r="N91" s="50">
        <v>200</v>
      </c>
      <c r="O91" s="53">
        <f t="shared" si="1"/>
        <v>1000</v>
      </c>
    </row>
    <row r="92" spans="1:15" s="264" customFormat="1" ht="18" customHeight="1">
      <c r="A92" s="46" t="s">
        <v>232</v>
      </c>
      <c r="B92" s="47">
        <v>2</v>
      </c>
      <c r="C92" s="194" t="s">
        <v>240</v>
      </c>
      <c r="D92" s="165" t="s">
        <v>62</v>
      </c>
      <c r="E92" s="48">
        <v>2</v>
      </c>
      <c r="F92" s="70" t="s">
        <v>61</v>
      </c>
      <c r="G92" s="49"/>
      <c r="H92" s="263"/>
      <c r="I92" s="50">
        <v>2</v>
      </c>
      <c r="J92" s="51">
        <v>44</v>
      </c>
      <c r="K92" s="353">
        <f t="shared" ref="K92" si="56">J92*I92*O92/1000</f>
        <v>88</v>
      </c>
      <c r="L92" s="141">
        <v>5</v>
      </c>
      <c r="M92" s="52">
        <v>1</v>
      </c>
      <c r="N92" s="50">
        <v>200</v>
      </c>
      <c r="O92" s="53">
        <f t="shared" ref="O92" si="57">L92*N92*M92</f>
        <v>1000</v>
      </c>
    </row>
    <row r="93" spans="1:15" s="264" customFormat="1" ht="18" customHeight="1">
      <c r="A93" s="46" t="s">
        <v>232</v>
      </c>
      <c r="B93" s="47">
        <v>3</v>
      </c>
      <c r="C93" s="194" t="s">
        <v>240</v>
      </c>
      <c r="D93" s="165" t="s">
        <v>62</v>
      </c>
      <c r="E93" s="48">
        <v>2</v>
      </c>
      <c r="F93" s="70" t="s">
        <v>61</v>
      </c>
      <c r="G93" s="49"/>
      <c r="H93" s="263"/>
      <c r="I93" s="50">
        <v>2</v>
      </c>
      <c r="J93" s="51">
        <v>44</v>
      </c>
      <c r="K93" s="353">
        <f t="shared" ref="K93" si="58">J93*I93*O93/1000</f>
        <v>88</v>
      </c>
      <c r="L93" s="141">
        <v>5</v>
      </c>
      <c r="M93" s="52">
        <v>1</v>
      </c>
      <c r="N93" s="50">
        <v>200</v>
      </c>
      <c r="O93" s="53">
        <f t="shared" ref="O93" si="59">L93*N93*M93</f>
        <v>1000</v>
      </c>
    </row>
    <row r="94" spans="1:15" s="264" customFormat="1" ht="18" customHeight="1">
      <c r="A94" s="46" t="s">
        <v>232</v>
      </c>
      <c r="B94" s="47">
        <v>1</v>
      </c>
      <c r="C94" s="194" t="s">
        <v>293</v>
      </c>
      <c r="D94" s="165" t="s">
        <v>132</v>
      </c>
      <c r="E94" s="48">
        <v>4</v>
      </c>
      <c r="F94" s="70" t="s">
        <v>67</v>
      </c>
      <c r="G94" s="49"/>
      <c r="H94" s="263"/>
      <c r="I94" s="50">
        <v>3</v>
      </c>
      <c r="J94" s="51">
        <v>140</v>
      </c>
      <c r="K94" s="353">
        <f t="shared" si="0"/>
        <v>672</v>
      </c>
      <c r="L94" s="141">
        <v>8</v>
      </c>
      <c r="M94" s="52">
        <v>1</v>
      </c>
      <c r="N94" s="50">
        <v>200</v>
      </c>
      <c r="O94" s="53">
        <f t="shared" si="1"/>
        <v>1600</v>
      </c>
    </row>
    <row r="95" spans="1:15" s="264" customFormat="1" ht="18" customHeight="1">
      <c r="A95" s="46" t="s">
        <v>232</v>
      </c>
      <c r="B95" s="47">
        <v>1</v>
      </c>
      <c r="C95" s="194" t="s">
        <v>293</v>
      </c>
      <c r="D95" s="165" t="s">
        <v>94</v>
      </c>
      <c r="E95" s="48">
        <v>4</v>
      </c>
      <c r="F95" s="70" t="s">
        <v>164</v>
      </c>
      <c r="G95" s="49"/>
      <c r="H95" s="263"/>
      <c r="I95" s="50">
        <v>2</v>
      </c>
      <c r="J95" s="51">
        <v>214</v>
      </c>
      <c r="K95" s="353">
        <f t="shared" si="0"/>
        <v>684.8</v>
      </c>
      <c r="L95" s="141">
        <v>8</v>
      </c>
      <c r="M95" s="52">
        <v>1</v>
      </c>
      <c r="N95" s="50">
        <v>200</v>
      </c>
      <c r="O95" s="53">
        <f t="shared" si="1"/>
        <v>1600</v>
      </c>
    </row>
    <row r="96" spans="1:15" s="264" customFormat="1" ht="18" customHeight="1">
      <c r="A96" s="46" t="s">
        <v>232</v>
      </c>
      <c r="B96" s="47">
        <v>1</v>
      </c>
      <c r="C96" s="194" t="s">
        <v>293</v>
      </c>
      <c r="D96" s="165" t="s">
        <v>82</v>
      </c>
      <c r="E96" s="48">
        <v>1</v>
      </c>
      <c r="F96" s="70" t="s">
        <v>165</v>
      </c>
      <c r="G96" s="49"/>
      <c r="H96" s="263"/>
      <c r="I96" s="50">
        <v>2</v>
      </c>
      <c r="J96" s="51">
        <v>54</v>
      </c>
      <c r="K96" s="353">
        <f t="shared" si="0"/>
        <v>172.8</v>
      </c>
      <c r="L96" s="141">
        <v>8</v>
      </c>
      <c r="M96" s="52">
        <v>1</v>
      </c>
      <c r="N96" s="50">
        <v>200</v>
      </c>
      <c r="O96" s="53">
        <f t="shared" si="1"/>
        <v>1600</v>
      </c>
    </row>
    <row r="97" spans="1:19" s="264" customFormat="1" ht="18" customHeight="1">
      <c r="A97" s="46"/>
      <c r="B97" s="47"/>
      <c r="C97" s="194" t="s">
        <v>166</v>
      </c>
      <c r="D97" s="165"/>
      <c r="E97" s="48"/>
      <c r="F97" s="70"/>
      <c r="G97" s="49"/>
      <c r="H97" s="263"/>
      <c r="I97" s="50"/>
      <c r="J97" s="51"/>
      <c r="K97" s="353"/>
      <c r="L97" s="141"/>
      <c r="M97" s="52"/>
      <c r="N97" s="50"/>
      <c r="O97" s="53"/>
    </row>
    <row r="98" spans="1:19" s="264" customFormat="1" ht="18" customHeight="1">
      <c r="A98" s="46" t="s">
        <v>241</v>
      </c>
      <c r="B98" s="47">
        <v>1</v>
      </c>
      <c r="C98" s="194" t="s">
        <v>294</v>
      </c>
      <c r="D98" s="165" t="s">
        <v>58</v>
      </c>
      <c r="E98" s="48">
        <v>1</v>
      </c>
      <c r="F98" s="70" t="s">
        <v>167</v>
      </c>
      <c r="G98" s="49"/>
      <c r="H98" s="263"/>
      <c r="I98" s="50">
        <v>1</v>
      </c>
      <c r="J98" s="51">
        <v>47</v>
      </c>
      <c r="K98" s="353">
        <f t="shared" ref="K98:K112" si="60">J98*I98*O98/1000</f>
        <v>4.7</v>
      </c>
      <c r="L98" s="141">
        <v>2</v>
      </c>
      <c r="M98" s="52">
        <v>1</v>
      </c>
      <c r="N98" s="50">
        <v>50</v>
      </c>
      <c r="O98" s="53">
        <f t="shared" si="1"/>
        <v>100</v>
      </c>
    </row>
    <row r="99" spans="1:19" s="264" customFormat="1" ht="18" customHeight="1">
      <c r="A99" s="46" t="s">
        <v>241</v>
      </c>
      <c r="B99" s="47">
        <v>1</v>
      </c>
      <c r="C99" s="194" t="s">
        <v>242</v>
      </c>
      <c r="D99" s="165" t="s">
        <v>58</v>
      </c>
      <c r="E99" s="48">
        <v>2</v>
      </c>
      <c r="F99" s="70" t="s">
        <v>167</v>
      </c>
      <c r="G99" s="49"/>
      <c r="H99" s="263"/>
      <c r="I99" s="50">
        <v>1</v>
      </c>
      <c r="J99" s="51">
        <v>85</v>
      </c>
      <c r="K99" s="353">
        <f t="shared" si="60"/>
        <v>8.5</v>
      </c>
      <c r="L99" s="141">
        <v>2</v>
      </c>
      <c r="M99" s="52">
        <v>1</v>
      </c>
      <c r="N99" s="50">
        <v>50</v>
      </c>
      <c r="O99" s="53">
        <f t="shared" si="1"/>
        <v>100</v>
      </c>
    </row>
    <row r="100" spans="1:19" s="264" customFormat="1" ht="18" customHeight="1">
      <c r="A100" s="46" t="s">
        <v>241</v>
      </c>
      <c r="B100" s="47">
        <v>1</v>
      </c>
      <c r="C100" s="194" t="s">
        <v>238</v>
      </c>
      <c r="D100" s="165" t="s">
        <v>62</v>
      </c>
      <c r="E100" s="48">
        <v>2</v>
      </c>
      <c r="F100" s="70" t="s">
        <v>167</v>
      </c>
      <c r="G100" s="49"/>
      <c r="H100" s="263"/>
      <c r="I100" s="50">
        <v>2</v>
      </c>
      <c r="J100" s="51">
        <v>44</v>
      </c>
      <c r="K100" s="353">
        <f t="shared" si="60"/>
        <v>8.8000000000000007</v>
      </c>
      <c r="L100" s="141">
        <v>2</v>
      </c>
      <c r="M100" s="52">
        <v>1</v>
      </c>
      <c r="N100" s="50">
        <v>50</v>
      </c>
      <c r="O100" s="53">
        <f t="shared" si="1"/>
        <v>100</v>
      </c>
    </row>
    <row r="101" spans="1:19" s="264" customFormat="1" ht="18" customHeight="1">
      <c r="A101" s="46" t="s">
        <v>241</v>
      </c>
      <c r="B101" s="47">
        <v>1</v>
      </c>
      <c r="C101" s="194" t="s">
        <v>242</v>
      </c>
      <c r="D101" s="165" t="s">
        <v>62</v>
      </c>
      <c r="E101" s="48">
        <v>1</v>
      </c>
      <c r="F101" s="70" t="s">
        <v>138</v>
      </c>
      <c r="G101" s="49"/>
      <c r="H101" s="263"/>
      <c r="I101" s="50">
        <v>1</v>
      </c>
      <c r="J101" s="51">
        <v>22</v>
      </c>
      <c r="K101" s="353">
        <f t="shared" si="60"/>
        <v>2.2000000000000002</v>
      </c>
      <c r="L101" s="141">
        <v>2</v>
      </c>
      <c r="M101" s="52">
        <v>1</v>
      </c>
      <c r="N101" s="50">
        <v>50</v>
      </c>
      <c r="O101" s="53">
        <f t="shared" si="1"/>
        <v>100</v>
      </c>
    </row>
    <row r="102" spans="1:19" s="264" customFormat="1" ht="18" customHeight="1">
      <c r="A102" s="46" t="s">
        <v>241</v>
      </c>
      <c r="B102" s="47"/>
      <c r="C102" s="194" t="s">
        <v>278</v>
      </c>
      <c r="D102" s="165" t="s">
        <v>62</v>
      </c>
      <c r="E102" s="48">
        <v>1</v>
      </c>
      <c r="F102" s="70" t="s">
        <v>155</v>
      </c>
      <c r="G102" s="49"/>
      <c r="H102" s="263"/>
      <c r="I102" s="50">
        <v>1</v>
      </c>
      <c r="J102" s="51">
        <v>22</v>
      </c>
      <c r="K102" s="353">
        <f t="shared" si="60"/>
        <v>2.2000000000000002</v>
      </c>
      <c r="L102" s="141">
        <v>2</v>
      </c>
      <c r="M102" s="52">
        <v>1</v>
      </c>
      <c r="N102" s="50">
        <v>50</v>
      </c>
      <c r="O102" s="53">
        <f t="shared" si="1"/>
        <v>100</v>
      </c>
    </row>
    <row r="103" spans="1:19" s="264" customFormat="1" ht="18" customHeight="1">
      <c r="A103" s="209"/>
      <c r="B103" s="210"/>
      <c r="C103" s="211" t="s">
        <v>168</v>
      </c>
      <c r="D103" s="212"/>
      <c r="E103" s="213"/>
      <c r="F103" s="214"/>
      <c r="G103" s="215"/>
      <c r="H103" s="216"/>
      <c r="I103" s="217"/>
      <c r="J103" s="218"/>
      <c r="K103" s="355"/>
      <c r="L103" s="220"/>
      <c r="M103" s="221"/>
      <c r="N103" s="217"/>
      <c r="O103" s="219"/>
    </row>
    <row r="104" spans="1:19" s="264" customFormat="1" ht="18" customHeight="1">
      <c r="A104" s="46" t="s">
        <v>233</v>
      </c>
      <c r="B104" s="47">
        <v>1</v>
      </c>
      <c r="C104" s="194" t="s">
        <v>277</v>
      </c>
      <c r="D104" s="165" t="s">
        <v>58</v>
      </c>
      <c r="E104" s="48">
        <v>2</v>
      </c>
      <c r="F104" s="70" t="s">
        <v>169</v>
      </c>
      <c r="G104" s="49"/>
      <c r="H104" s="263"/>
      <c r="I104" s="50">
        <v>15</v>
      </c>
      <c r="J104" s="51">
        <v>85</v>
      </c>
      <c r="K104" s="353">
        <f t="shared" si="60"/>
        <v>1147.5</v>
      </c>
      <c r="L104" s="141">
        <v>5</v>
      </c>
      <c r="M104" s="52">
        <v>1</v>
      </c>
      <c r="N104" s="50">
        <v>180</v>
      </c>
      <c r="O104" s="53">
        <f t="shared" si="1"/>
        <v>900</v>
      </c>
    </row>
    <row r="105" spans="1:19" s="264" customFormat="1" ht="18" customHeight="1">
      <c r="A105" s="46" t="s">
        <v>233</v>
      </c>
      <c r="B105" s="47">
        <v>1</v>
      </c>
      <c r="C105" s="194" t="s">
        <v>266</v>
      </c>
      <c r="D105" s="165" t="s">
        <v>58</v>
      </c>
      <c r="E105" s="48">
        <v>2</v>
      </c>
      <c r="F105" s="70" t="s">
        <v>64</v>
      </c>
      <c r="G105" s="49"/>
      <c r="H105" s="263"/>
      <c r="I105" s="50">
        <v>5</v>
      </c>
      <c r="J105" s="51">
        <v>85</v>
      </c>
      <c r="K105" s="353">
        <f t="shared" si="60"/>
        <v>382.5</v>
      </c>
      <c r="L105" s="141">
        <v>5</v>
      </c>
      <c r="M105" s="52">
        <v>1</v>
      </c>
      <c r="N105" s="50">
        <v>180</v>
      </c>
      <c r="O105" s="53">
        <f t="shared" si="1"/>
        <v>900</v>
      </c>
    </row>
    <row r="106" spans="1:19" s="264" customFormat="1" ht="18" customHeight="1">
      <c r="A106" s="46" t="s">
        <v>233</v>
      </c>
      <c r="B106" s="47">
        <v>1</v>
      </c>
      <c r="C106" s="194" t="s">
        <v>295</v>
      </c>
      <c r="D106" s="165" t="s">
        <v>58</v>
      </c>
      <c r="E106" s="48">
        <v>1</v>
      </c>
      <c r="F106" s="70" t="s">
        <v>170</v>
      </c>
      <c r="G106" s="49"/>
      <c r="H106" s="263"/>
      <c r="I106" s="50">
        <v>3</v>
      </c>
      <c r="J106" s="51">
        <v>47</v>
      </c>
      <c r="K106" s="353">
        <f t="shared" si="60"/>
        <v>126.9</v>
      </c>
      <c r="L106" s="141">
        <v>5</v>
      </c>
      <c r="M106" s="52">
        <v>1</v>
      </c>
      <c r="N106" s="50">
        <v>180</v>
      </c>
      <c r="O106" s="53">
        <f t="shared" si="1"/>
        <v>900</v>
      </c>
    </row>
    <row r="107" spans="1:19" s="264" customFormat="1" ht="18" customHeight="1">
      <c r="A107" s="46" t="s">
        <v>233</v>
      </c>
      <c r="B107" s="47">
        <v>1</v>
      </c>
      <c r="C107" s="194" t="s">
        <v>270</v>
      </c>
      <c r="D107" s="165" t="s">
        <v>62</v>
      </c>
      <c r="E107" s="48">
        <v>1</v>
      </c>
      <c r="F107" s="70" t="s">
        <v>138</v>
      </c>
      <c r="G107" s="49"/>
      <c r="H107" s="263"/>
      <c r="I107" s="50">
        <v>3</v>
      </c>
      <c r="J107" s="51">
        <v>22</v>
      </c>
      <c r="K107" s="353">
        <f t="shared" si="60"/>
        <v>59.4</v>
      </c>
      <c r="L107" s="141">
        <v>5</v>
      </c>
      <c r="M107" s="52">
        <v>1</v>
      </c>
      <c r="N107" s="50">
        <v>180</v>
      </c>
      <c r="O107" s="53">
        <f t="shared" si="1"/>
        <v>900</v>
      </c>
    </row>
    <row r="108" spans="1:19" s="264" customFormat="1" ht="18" customHeight="1">
      <c r="A108" s="46" t="s">
        <v>233</v>
      </c>
      <c r="B108" s="47">
        <v>1</v>
      </c>
      <c r="C108" s="194" t="s">
        <v>277</v>
      </c>
      <c r="D108" s="165" t="s">
        <v>71</v>
      </c>
      <c r="E108" s="48">
        <v>1</v>
      </c>
      <c r="F108" s="70" t="s">
        <v>171</v>
      </c>
      <c r="G108" s="49"/>
      <c r="H108" s="263"/>
      <c r="I108" s="50">
        <v>1</v>
      </c>
      <c r="J108" s="51">
        <v>15</v>
      </c>
      <c r="K108" s="353">
        <f t="shared" si="60"/>
        <v>132.12</v>
      </c>
      <c r="L108" s="141">
        <v>24</v>
      </c>
      <c r="M108" s="52">
        <v>1</v>
      </c>
      <c r="N108" s="50">
        <v>367</v>
      </c>
      <c r="O108" s="53">
        <f t="shared" si="1"/>
        <v>8808</v>
      </c>
    </row>
    <row r="109" spans="1:19" s="264" customFormat="1" ht="18" customHeight="1">
      <c r="A109" s="46" t="s">
        <v>233</v>
      </c>
      <c r="B109" s="47">
        <v>1</v>
      </c>
      <c r="C109" s="194" t="s">
        <v>263</v>
      </c>
      <c r="D109" s="165" t="s">
        <v>82</v>
      </c>
      <c r="E109" s="48">
        <v>1</v>
      </c>
      <c r="F109" s="70" t="s">
        <v>172</v>
      </c>
      <c r="G109" s="49"/>
      <c r="H109" s="263"/>
      <c r="I109" s="50">
        <v>6</v>
      </c>
      <c r="J109" s="51">
        <v>54</v>
      </c>
      <c r="K109" s="353">
        <f t="shared" si="60"/>
        <v>291.60000000000002</v>
      </c>
      <c r="L109" s="141">
        <v>5</v>
      </c>
      <c r="M109" s="52">
        <v>1</v>
      </c>
      <c r="N109" s="50">
        <v>180</v>
      </c>
      <c r="O109" s="53">
        <f t="shared" si="1"/>
        <v>900</v>
      </c>
    </row>
    <row r="110" spans="1:19" s="264" customFormat="1" ht="18" customHeight="1">
      <c r="A110" s="46" t="s">
        <v>233</v>
      </c>
      <c r="B110" s="47">
        <v>1</v>
      </c>
      <c r="C110" s="194" t="s">
        <v>266</v>
      </c>
      <c r="D110" s="165" t="s">
        <v>173</v>
      </c>
      <c r="E110" s="48">
        <v>1</v>
      </c>
      <c r="F110" s="70" t="s">
        <v>115</v>
      </c>
      <c r="G110" s="49"/>
      <c r="H110" s="263"/>
      <c r="I110" s="50">
        <v>4</v>
      </c>
      <c r="J110" s="51">
        <v>90</v>
      </c>
      <c r="K110" s="353">
        <f t="shared" si="60"/>
        <v>324</v>
      </c>
      <c r="L110" s="141">
        <v>5</v>
      </c>
      <c r="M110" s="52">
        <v>1</v>
      </c>
      <c r="N110" s="50">
        <v>180</v>
      </c>
      <c r="O110" s="53">
        <f t="shared" si="1"/>
        <v>900</v>
      </c>
    </row>
    <row r="111" spans="1:19" s="264" customFormat="1" ht="18" customHeight="1">
      <c r="A111" s="46" t="s">
        <v>233</v>
      </c>
      <c r="B111" s="47">
        <v>1</v>
      </c>
      <c r="C111" s="194" t="s">
        <v>266</v>
      </c>
      <c r="D111" s="165" t="s">
        <v>174</v>
      </c>
      <c r="E111" s="48">
        <v>1</v>
      </c>
      <c r="F111" s="70" t="s">
        <v>172</v>
      </c>
      <c r="G111" s="49"/>
      <c r="H111" s="263"/>
      <c r="I111" s="50">
        <v>3</v>
      </c>
      <c r="J111" s="51">
        <v>90</v>
      </c>
      <c r="K111" s="353">
        <f t="shared" si="60"/>
        <v>243</v>
      </c>
      <c r="L111" s="141">
        <v>5</v>
      </c>
      <c r="M111" s="52">
        <v>1</v>
      </c>
      <c r="N111" s="50">
        <v>180</v>
      </c>
      <c r="O111" s="53">
        <f t="shared" si="1"/>
        <v>900</v>
      </c>
    </row>
    <row r="112" spans="1:19" s="264" customFormat="1" ht="18" customHeight="1">
      <c r="A112" s="46" t="s">
        <v>233</v>
      </c>
      <c r="B112" s="47">
        <v>1</v>
      </c>
      <c r="C112" s="194" t="s">
        <v>270</v>
      </c>
      <c r="D112" s="165" t="s">
        <v>62</v>
      </c>
      <c r="E112" s="48">
        <v>1</v>
      </c>
      <c r="F112" s="70" t="s">
        <v>138</v>
      </c>
      <c r="G112" s="49"/>
      <c r="H112" s="263"/>
      <c r="I112" s="50">
        <v>1</v>
      </c>
      <c r="J112" s="51">
        <v>22</v>
      </c>
      <c r="K112" s="353">
        <f t="shared" si="60"/>
        <v>19.8</v>
      </c>
      <c r="L112" s="141">
        <v>5</v>
      </c>
      <c r="M112" s="52">
        <v>1</v>
      </c>
      <c r="N112" s="50">
        <v>180</v>
      </c>
      <c r="O112" s="53">
        <f t="shared" si="1"/>
        <v>900</v>
      </c>
      <c r="S112" s="76"/>
    </row>
    <row r="113" spans="1:15" s="264" customFormat="1" ht="18" customHeight="1">
      <c r="A113" s="46"/>
      <c r="B113" s="47"/>
      <c r="C113" s="194" t="s">
        <v>175</v>
      </c>
      <c r="D113" s="165"/>
      <c r="E113" s="48"/>
      <c r="F113" s="70"/>
      <c r="G113" s="49"/>
      <c r="H113" s="263"/>
      <c r="I113" s="50"/>
      <c r="J113" s="51"/>
      <c r="K113" s="353"/>
      <c r="L113" s="141"/>
      <c r="M113" s="52"/>
      <c r="N113" s="50"/>
      <c r="O113" s="53"/>
    </row>
    <row r="114" spans="1:15" s="264" customFormat="1" ht="18" customHeight="1">
      <c r="A114" s="46" t="s">
        <v>232</v>
      </c>
      <c r="B114" s="47">
        <v>1</v>
      </c>
      <c r="C114" s="194" t="s">
        <v>260</v>
      </c>
      <c r="D114" s="165"/>
      <c r="E114" s="48"/>
      <c r="F114" s="70" t="s">
        <v>176</v>
      </c>
      <c r="G114" s="49"/>
      <c r="H114" s="263"/>
      <c r="I114" s="50">
        <v>4</v>
      </c>
      <c r="J114" s="51"/>
      <c r="K114" s="353"/>
      <c r="L114" s="141">
        <v>13</v>
      </c>
      <c r="M114" s="52">
        <v>1</v>
      </c>
      <c r="N114" s="50">
        <v>237</v>
      </c>
      <c r="O114" s="53">
        <f t="shared" ref="O114:O116" si="61">L114*N114*M114</f>
        <v>3081</v>
      </c>
    </row>
    <row r="115" spans="1:15" s="264" customFormat="1" ht="18" customHeight="1">
      <c r="A115" s="46" t="s">
        <v>232</v>
      </c>
      <c r="B115" s="47">
        <v>1</v>
      </c>
      <c r="C115" s="194" t="s">
        <v>251</v>
      </c>
      <c r="D115" s="165"/>
      <c r="E115" s="48"/>
      <c r="F115" s="70" t="s">
        <v>176</v>
      </c>
      <c r="G115" s="49"/>
      <c r="H115" s="263"/>
      <c r="I115" s="50">
        <v>2</v>
      </c>
      <c r="J115" s="51"/>
      <c r="K115" s="353"/>
      <c r="L115" s="141">
        <v>5</v>
      </c>
      <c r="M115" s="52">
        <v>1</v>
      </c>
      <c r="N115" s="50">
        <v>200</v>
      </c>
      <c r="O115" s="53">
        <f t="shared" si="61"/>
        <v>1000</v>
      </c>
    </row>
    <row r="116" spans="1:15" s="264" customFormat="1" ht="18" customHeight="1">
      <c r="A116" s="46" t="s">
        <v>232</v>
      </c>
      <c r="B116" s="47">
        <v>1</v>
      </c>
      <c r="C116" s="194" t="s">
        <v>296</v>
      </c>
      <c r="D116" s="165"/>
      <c r="E116" s="48"/>
      <c r="F116" s="70" t="s">
        <v>176</v>
      </c>
      <c r="G116" s="49"/>
      <c r="H116" s="263"/>
      <c r="I116" s="50">
        <v>12</v>
      </c>
      <c r="J116" s="51"/>
      <c r="K116" s="353"/>
      <c r="L116" s="141">
        <v>5</v>
      </c>
      <c r="M116" s="52">
        <v>1</v>
      </c>
      <c r="N116" s="50">
        <v>180</v>
      </c>
      <c r="O116" s="53">
        <f t="shared" si="61"/>
        <v>900</v>
      </c>
    </row>
    <row r="117" spans="1:15" s="264" customFormat="1" ht="18" customHeight="1">
      <c r="A117" s="46" t="s">
        <v>232</v>
      </c>
      <c r="B117" s="47">
        <v>1</v>
      </c>
      <c r="C117" s="194" t="s">
        <v>297</v>
      </c>
      <c r="D117" s="165"/>
      <c r="E117" s="48"/>
      <c r="F117" s="70" t="s">
        <v>176</v>
      </c>
      <c r="G117" s="49"/>
      <c r="H117" s="263"/>
      <c r="I117" s="50">
        <v>10</v>
      </c>
      <c r="J117" s="51"/>
      <c r="K117" s="353"/>
      <c r="L117" s="141">
        <v>10</v>
      </c>
      <c r="M117" s="52">
        <v>1</v>
      </c>
      <c r="N117" s="50">
        <v>190</v>
      </c>
      <c r="O117" s="53">
        <f t="shared" ref="O117" si="62">L117*N117*M117</f>
        <v>1900</v>
      </c>
    </row>
    <row r="118" spans="1:15" s="264" customFormat="1" ht="18" customHeight="1">
      <c r="A118" s="46" t="s">
        <v>232</v>
      </c>
      <c r="B118" s="47">
        <v>2</v>
      </c>
      <c r="C118" s="194" t="s">
        <v>256</v>
      </c>
      <c r="D118" s="165"/>
      <c r="E118" s="48"/>
      <c r="F118" s="70" t="s">
        <v>176</v>
      </c>
      <c r="G118" s="49"/>
      <c r="H118" s="263"/>
      <c r="I118" s="50">
        <v>12</v>
      </c>
      <c r="J118" s="51"/>
      <c r="K118" s="353"/>
      <c r="L118" s="141">
        <v>8</v>
      </c>
      <c r="M118" s="52">
        <v>1</v>
      </c>
      <c r="N118" s="50">
        <v>200</v>
      </c>
      <c r="O118" s="53">
        <f t="shared" si="1"/>
        <v>1600</v>
      </c>
    </row>
    <row r="119" spans="1:15" s="264" customFormat="1" ht="18" customHeight="1">
      <c r="A119" s="46" t="s">
        <v>232</v>
      </c>
      <c r="B119" s="47">
        <v>3</v>
      </c>
      <c r="C119" s="194" t="s">
        <v>256</v>
      </c>
      <c r="D119" s="165"/>
      <c r="E119" s="48"/>
      <c r="F119" s="70" t="s">
        <v>176</v>
      </c>
      <c r="G119" s="49"/>
      <c r="H119" s="263"/>
      <c r="I119" s="50">
        <v>12</v>
      </c>
      <c r="J119" s="51"/>
      <c r="K119" s="353"/>
      <c r="L119" s="141">
        <v>8</v>
      </c>
      <c r="M119" s="52">
        <v>1</v>
      </c>
      <c r="N119" s="50">
        <v>200</v>
      </c>
      <c r="O119" s="53">
        <f t="shared" si="1"/>
        <v>1600</v>
      </c>
    </row>
    <row r="120" spans="1:15" s="264" customFormat="1" ht="18" customHeight="1">
      <c r="A120" s="46" t="s">
        <v>232</v>
      </c>
      <c r="B120" s="47">
        <v>1</v>
      </c>
      <c r="C120" s="194" t="s">
        <v>240</v>
      </c>
      <c r="D120" s="165"/>
      <c r="E120" s="48"/>
      <c r="F120" s="70" t="s">
        <v>176</v>
      </c>
      <c r="G120" s="49"/>
      <c r="H120" s="263"/>
      <c r="I120" s="50">
        <v>2</v>
      </c>
      <c r="J120" s="51"/>
      <c r="K120" s="353"/>
      <c r="L120" s="141">
        <v>5</v>
      </c>
      <c r="M120" s="52">
        <v>1</v>
      </c>
      <c r="N120" s="50">
        <v>200</v>
      </c>
      <c r="O120" s="53">
        <f t="shared" si="1"/>
        <v>1000</v>
      </c>
    </row>
    <row r="121" spans="1:15" s="264" customFormat="1" ht="18" customHeight="1">
      <c r="A121" s="46" t="s">
        <v>232</v>
      </c>
      <c r="B121" s="47">
        <v>1</v>
      </c>
      <c r="C121" s="194" t="s">
        <v>235</v>
      </c>
      <c r="D121" s="165"/>
      <c r="E121" s="48"/>
      <c r="F121" s="70" t="s">
        <v>176</v>
      </c>
      <c r="G121" s="49"/>
      <c r="H121" s="263"/>
      <c r="I121" s="50">
        <v>3</v>
      </c>
      <c r="J121" s="51"/>
      <c r="K121" s="353"/>
      <c r="L121" s="141">
        <v>10</v>
      </c>
      <c r="M121" s="52">
        <v>1</v>
      </c>
      <c r="N121" s="50">
        <v>190</v>
      </c>
      <c r="O121" s="53">
        <f t="shared" ref="O121" si="63">L121*N121*M121</f>
        <v>1900</v>
      </c>
    </row>
    <row r="122" spans="1:15" s="264" customFormat="1" ht="18" customHeight="1">
      <c r="A122" s="46" t="s">
        <v>232</v>
      </c>
      <c r="B122" s="47">
        <v>2</v>
      </c>
      <c r="C122" s="194" t="s">
        <v>240</v>
      </c>
      <c r="D122" s="165"/>
      <c r="E122" s="48"/>
      <c r="F122" s="70" t="s">
        <v>176</v>
      </c>
      <c r="G122" s="49"/>
      <c r="H122" s="263"/>
      <c r="I122" s="50">
        <v>2</v>
      </c>
      <c r="J122" s="51"/>
      <c r="K122" s="353"/>
      <c r="L122" s="141">
        <v>5</v>
      </c>
      <c r="M122" s="52">
        <v>1</v>
      </c>
      <c r="N122" s="50">
        <v>200</v>
      </c>
      <c r="O122" s="53">
        <f t="shared" ref="O122" si="64">L122*N122*M122</f>
        <v>1000</v>
      </c>
    </row>
    <row r="123" spans="1:15" s="264" customFormat="1" ht="18" customHeight="1">
      <c r="A123" s="46" t="s">
        <v>232</v>
      </c>
      <c r="B123" s="47">
        <v>3</v>
      </c>
      <c r="C123" s="194" t="s">
        <v>240</v>
      </c>
      <c r="D123" s="165"/>
      <c r="E123" s="48"/>
      <c r="F123" s="70" t="s">
        <v>176</v>
      </c>
      <c r="G123" s="49"/>
      <c r="H123" s="263"/>
      <c r="I123" s="50">
        <v>2</v>
      </c>
      <c r="J123" s="51"/>
      <c r="K123" s="353"/>
      <c r="L123" s="141">
        <v>5</v>
      </c>
      <c r="M123" s="52">
        <v>1</v>
      </c>
      <c r="N123" s="50">
        <v>200</v>
      </c>
      <c r="O123" s="53">
        <f t="shared" si="1"/>
        <v>1000</v>
      </c>
    </row>
    <row r="124" spans="1:15" s="264" customFormat="1" ht="18" customHeight="1">
      <c r="A124" s="46" t="s">
        <v>232</v>
      </c>
      <c r="B124" s="47">
        <v>1</v>
      </c>
      <c r="C124" s="194" t="s">
        <v>235</v>
      </c>
      <c r="D124" s="165"/>
      <c r="E124" s="48"/>
      <c r="F124" s="70" t="s">
        <v>176</v>
      </c>
      <c r="G124" s="49"/>
      <c r="H124" s="263"/>
      <c r="I124" s="50">
        <v>12</v>
      </c>
      <c r="J124" s="51"/>
      <c r="K124" s="353"/>
      <c r="L124" s="141">
        <v>10</v>
      </c>
      <c r="M124" s="52">
        <v>1</v>
      </c>
      <c r="N124" s="50">
        <v>190</v>
      </c>
      <c r="O124" s="53">
        <f t="shared" si="1"/>
        <v>1900</v>
      </c>
    </row>
    <row r="125" spans="1:15" s="264" customFormat="1" ht="18" customHeight="1">
      <c r="A125" s="46" t="s">
        <v>232</v>
      </c>
      <c r="B125" s="47">
        <v>1</v>
      </c>
      <c r="C125" s="194" t="s">
        <v>235</v>
      </c>
      <c r="D125" s="165"/>
      <c r="E125" s="48"/>
      <c r="F125" s="70" t="s">
        <v>104</v>
      </c>
      <c r="G125" s="49"/>
      <c r="H125" s="263"/>
      <c r="I125" s="50">
        <v>4</v>
      </c>
      <c r="J125" s="51"/>
      <c r="K125" s="353"/>
      <c r="L125" s="141">
        <v>10</v>
      </c>
      <c r="M125" s="52">
        <v>1</v>
      </c>
      <c r="N125" s="50">
        <v>190</v>
      </c>
      <c r="O125" s="53">
        <f t="shared" si="1"/>
        <v>1900</v>
      </c>
    </row>
    <row r="126" spans="1:15" s="264" customFormat="1" ht="18" customHeight="1">
      <c r="A126" s="46" t="s">
        <v>232</v>
      </c>
      <c r="B126" s="47">
        <v>1</v>
      </c>
      <c r="C126" s="194" t="s">
        <v>235</v>
      </c>
      <c r="D126" s="165"/>
      <c r="E126" s="48"/>
      <c r="F126" s="70" t="s">
        <v>101</v>
      </c>
      <c r="G126" s="49"/>
      <c r="H126" s="263"/>
      <c r="I126" s="50">
        <v>3</v>
      </c>
      <c r="J126" s="51"/>
      <c r="K126" s="353"/>
      <c r="L126" s="141">
        <v>10</v>
      </c>
      <c r="M126" s="52">
        <v>1</v>
      </c>
      <c r="N126" s="50">
        <v>190</v>
      </c>
      <c r="O126" s="53">
        <f t="shared" si="1"/>
        <v>1900</v>
      </c>
    </row>
    <row r="127" spans="1:15" s="264" customFormat="1" ht="18" customHeight="1">
      <c r="A127" s="46" t="s">
        <v>232</v>
      </c>
      <c r="B127" s="47">
        <v>1</v>
      </c>
      <c r="C127" s="194" t="s">
        <v>235</v>
      </c>
      <c r="D127" s="165"/>
      <c r="E127" s="48"/>
      <c r="F127" s="70" t="s">
        <v>101</v>
      </c>
      <c r="G127" s="49"/>
      <c r="H127" s="263"/>
      <c r="I127" s="50">
        <v>3</v>
      </c>
      <c r="J127" s="51"/>
      <c r="K127" s="353"/>
      <c r="L127" s="141">
        <v>10</v>
      </c>
      <c r="M127" s="52">
        <v>1</v>
      </c>
      <c r="N127" s="50">
        <v>190</v>
      </c>
      <c r="O127" s="53">
        <f t="shared" si="1"/>
        <v>1900</v>
      </c>
    </row>
    <row r="128" spans="1:15" s="264" customFormat="1" ht="18" customHeight="1">
      <c r="A128" s="46" t="s">
        <v>232</v>
      </c>
      <c r="B128" s="47">
        <v>1</v>
      </c>
      <c r="C128" s="194" t="s">
        <v>235</v>
      </c>
      <c r="D128" s="165"/>
      <c r="E128" s="48"/>
      <c r="F128" s="70" t="s">
        <v>176</v>
      </c>
      <c r="G128" s="49"/>
      <c r="H128" s="263"/>
      <c r="I128" s="50">
        <v>4</v>
      </c>
      <c r="J128" s="51"/>
      <c r="K128" s="353"/>
      <c r="L128" s="141">
        <v>10</v>
      </c>
      <c r="M128" s="52">
        <v>1</v>
      </c>
      <c r="N128" s="50">
        <v>190</v>
      </c>
      <c r="O128" s="53">
        <f t="shared" si="1"/>
        <v>1900</v>
      </c>
    </row>
    <row r="129" spans="1:17" s="264" customFormat="1" ht="18" customHeight="1">
      <c r="A129" s="46" t="s">
        <v>232</v>
      </c>
      <c r="B129" s="47">
        <v>2</v>
      </c>
      <c r="C129" s="194" t="s">
        <v>234</v>
      </c>
      <c r="D129" s="165"/>
      <c r="E129" s="48"/>
      <c r="F129" s="70" t="s">
        <v>176</v>
      </c>
      <c r="G129" s="49"/>
      <c r="H129" s="263"/>
      <c r="I129" s="50">
        <v>2</v>
      </c>
      <c r="J129" s="51"/>
      <c r="K129" s="353"/>
      <c r="L129" s="141">
        <v>5</v>
      </c>
      <c r="M129" s="52">
        <v>1</v>
      </c>
      <c r="N129" s="50">
        <v>200</v>
      </c>
      <c r="O129" s="53">
        <f t="shared" ref="O129" si="65">L129*N129*M129</f>
        <v>1000</v>
      </c>
    </row>
    <row r="130" spans="1:17" s="264" customFormat="1" ht="18" customHeight="1">
      <c r="A130" s="46" t="s">
        <v>232</v>
      </c>
      <c r="B130" s="47">
        <v>3</v>
      </c>
      <c r="C130" s="194" t="s">
        <v>234</v>
      </c>
      <c r="D130" s="165"/>
      <c r="E130" s="48"/>
      <c r="F130" s="70" t="s">
        <v>176</v>
      </c>
      <c r="G130" s="49"/>
      <c r="H130" s="263"/>
      <c r="I130" s="50">
        <v>2</v>
      </c>
      <c r="J130" s="51"/>
      <c r="K130" s="353"/>
      <c r="L130" s="141">
        <v>5</v>
      </c>
      <c r="M130" s="52">
        <v>1</v>
      </c>
      <c r="N130" s="50">
        <v>200</v>
      </c>
      <c r="O130" s="53">
        <f t="shared" si="1"/>
        <v>1000</v>
      </c>
    </row>
    <row r="131" spans="1:17" s="264" customFormat="1" ht="18" customHeight="1">
      <c r="A131" s="46" t="s">
        <v>232</v>
      </c>
      <c r="B131" s="47">
        <v>1</v>
      </c>
      <c r="C131" s="194" t="s">
        <v>298</v>
      </c>
      <c r="D131" s="165"/>
      <c r="E131" s="48"/>
      <c r="F131" s="70" t="s">
        <v>177</v>
      </c>
      <c r="G131" s="49"/>
      <c r="H131" s="263"/>
      <c r="I131" s="50">
        <v>2</v>
      </c>
      <c r="J131" s="51"/>
      <c r="K131" s="353"/>
      <c r="L131" s="141">
        <v>5</v>
      </c>
      <c r="M131" s="52">
        <v>1</v>
      </c>
      <c r="N131" s="50">
        <v>180</v>
      </c>
      <c r="O131" s="53">
        <f t="shared" si="1"/>
        <v>900</v>
      </c>
    </row>
    <row r="132" spans="1:17" s="264" customFormat="1" ht="18" customHeight="1">
      <c r="A132" s="46" t="s">
        <v>232</v>
      </c>
      <c r="B132" s="47">
        <v>2</v>
      </c>
      <c r="C132" s="194" t="s">
        <v>256</v>
      </c>
      <c r="D132" s="165"/>
      <c r="E132" s="48"/>
      <c r="F132" s="70" t="s">
        <v>177</v>
      </c>
      <c r="G132" s="49"/>
      <c r="H132" s="263"/>
      <c r="I132" s="50">
        <v>8</v>
      </c>
      <c r="J132" s="51"/>
      <c r="K132" s="353"/>
      <c r="L132" s="141">
        <v>8</v>
      </c>
      <c r="M132" s="52">
        <v>1</v>
      </c>
      <c r="N132" s="50">
        <v>200</v>
      </c>
      <c r="O132" s="53">
        <f t="shared" ref="O132" si="66">L132*N132*M132</f>
        <v>1600</v>
      </c>
    </row>
    <row r="133" spans="1:17" s="264" customFormat="1" ht="18" customHeight="1">
      <c r="A133" s="46" t="s">
        <v>232</v>
      </c>
      <c r="B133" s="47">
        <v>3</v>
      </c>
      <c r="C133" s="194" t="s">
        <v>256</v>
      </c>
      <c r="D133" s="165"/>
      <c r="E133" s="48"/>
      <c r="F133" s="70" t="s">
        <v>177</v>
      </c>
      <c r="G133" s="49"/>
      <c r="H133" s="263"/>
      <c r="I133" s="50">
        <v>8</v>
      </c>
      <c r="J133" s="51"/>
      <c r="K133" s="353"/>
      <c r="L133" s="141">
        <v>8</v>
      </c>
      <c r="M133" s="52">
        <v>1</v>
      </c>
      <c r="N133" s="50">
        <v>200</v>
      </c>
      <c r="O133" s="53">
        <f t="shared" si="1"/>
        <v>1600</v>
      </c>
    </row>
    <row r="134" spans="1:17" s="264" customFormat="1" ht="18" customHeight="1" thickBot="1">
      <c r="A134" s="234"/>
      <c r="B134" s="235"/>
      <c r="C134" s="236"/>
      <c r="D134" s="237"/>
      <c r="E134" s="238"/>
      <c r="F134" s="239"/>
      <c r="G134" s="240"/>
      <c r="H134" s="241"/>
      <c r="I134" s="144"/>
      <c r="J134" s="242"/>
      <c r="K134" s="356"/>
      <c r="L134" s="142"/>
      <c r="M134" s="143"/>
      <c r="N134" s="144"/>
      <c r="O134" s="145"/>
      <c r="Q134" s="261"/>
    </row>
    <row r="135" spans="1:17" s="300" customFormat="1" ht="17.25" thickBot="1">
      <c r="A135" s="37"/>
      <c r="B135" s="37"/>
      <c r="C135" s="56"/>
      <c r="D135" s="37"/>
      <c r="E135" s="37"/>
      <c r="F135" s="67"/>
      <c r="G135" s="37"/>
      <c r="H135" s="243" t="s">
        <v>457</v>
      </c>
      <c r="I135" s="244">
        <f>SUM(I1:I134)</f>
        <v>619</v>
      </c>
      <c r="J135" s="244">
        <f t="shared" ref="J135:K135" si="67">SUM(J1:J134)</f>
        <v>6246</v>
      </c>
      <c r="K135" s="357">
        <f t="shared" si="67"/>
        <v>51486.108000000015</v>
      </c>
      <c r="L135" s="37"/>
      <c r="M135" s="37"/>
      <c r="N135" s="37"/>
      <c r="O135" s="37"/>
      <c r="Q135" s="299"/>
    </row>
    <row r="136" spans="1:17" s="300" customFormat="1" ht="16.5">
      <c r="A136" s="37"/>
      <c r="B136" s="37"/>
      <c r="C136" s="56"/>
      <c r="D136" s="37"/>
      <c r="E136" s="37"/>
      <c r="F136" s="67"/>
      <c r="G136" s="37"/>
      <c r="J136" s="59"/>
      <c r="K136" s="37"/>
      <c r="L136" s="37"/>
      <c r="M136" s="37"/>
      <c r="N136" s="37"/>
      <c r="O136" s="37"/>
      <c r="Q136" s="299"/>
    </row>
    <row r="137" spans="1:17" s="300" customFormat="1" ht="16.5">
      <c r="A137" s="37"/>
      <c r="B137" s="37"/>
      <c r="C137" s="56"/>
      <c r="D137" s="37"/>
      <c r="E137" s="37"/>
      <c r="F137" s="67"/>
      <c r="G137" s="37"/>
      <c r="J137" s="59"/>
      <c r="K137" s="37"/>
      <c r="L137" s="37"/>
      <c r="M137" s="37"/>
      <c r="N137" s="37"/>
      <c r="O137" s="37"/>
      <c r="Q137" s="299"/>
    </row>
    <row r="138" spans="1:17" s="300" customFormat="1" ht="16.5">
      <c r="A138" s="37"/>
      <c r="B138" s="37"/>
      <c r="C138" s="56"/>
      <c r="D138" s="37"/>
      <c r="E138" s="37"/>
      <c r="F138" s="67"/>
      <c r="G138" s="37"/>
      <c r="H138" s="57"/>
      <c r="I138" s="58"/>
      <c r="J138" s="59"/>
      <c r="K138" s="37"/>
      <c r="L138" s="37"/>
      <c r="M138" s="37"/>
      <c r="N138" s="37"/>
      <c r="O138" s="37"/>
      <c r="Q138" s="299"/>
    </row>
    <row r="139" spans="1:17" s="300" customFormat="1" ht="12" customHeight="1">
      <c r="A139" s="37"/>
      <c r="B139" s="37"/>
      <c r="C139" s="56"/>
      <c r="D139" s="37"/>
      <c r="E139" s="37"/>
      <c r="F139" s="67"/>
      <c r="G139" s="37"/>
      <c r="H139" s="57"/>
      <c r="J139" s="59"/>
      <c r="K139" s="301"/>
      <c r="L139" s="64"/>
      <c r="M139" s="64"/>
      <c r="N139" s="37"/>
      <c r="O139" s="37"/>
      <c r="Q139" s="299"/>
    </row>
    <row r="140" spans="1:17" s="300" customFormat="1" ht="12" customHeight="1">
      <c r="A140" s="37"/>
      <c r="B140" s="37"/>
      <c r="C140" s="56"/>
      <c r="D140" s="37"/>
      <c r="E140" s="37"/>
      <c r="F140" s="67"/>
      <c r="G140" s="37"/>
      <c r="H140" s="57"/>
      <c r="J140" s="59"/>
      <c r="K140" s="301"/>
      <c r="L140" s="37"/>
      <c r="M140" s="37"/>
      <c r="N140" s="37"/>
      <c r="O140" s="37"/>
      <c r="Q140" s="299"/>
    </row>
    <row r="141" spans="1:17" s="300" customFormat="1" ht="12" customHeight="1">
      <c r="A141" s="37"/>
      <c r="B141" s="37"/>
      <c r="C141" s="56"/>
      <c r="D141" s="37"/>
      <c r="E141" s="37"/>
      <c r="F141" s="67"/>
      <c r="G141" s="37"/>
      <c r="H141" s="57"/>
      <c r="I141" s="58"/>
      <c r="J141" s="59"/>
      <c r="K141" s="301"/>
      <c r="L141" s="302"/>
      <c r="M141" s="37"/>
      <c r="N141" s="37"/>
      <c r="O141" s="37"/>
      <c r="Q141" s="299"/>
    </row>
    <row r="142" spans="1:17" s="300" customFormat="1" ht="12" customHeight="1">
      <c r="A142" s="37"/>
      <c r="B142" s="37"/>
      <c r="C142" s="56"/>
      <c r="D142" s="37"/>
      <c r="E142" s="37"/>
      <c r="F142" s="67"/>
      <c r="G142" s="37"/>
      <c r="H142" s="57"/>
      <c r="I142" s="58"/>
      <c r="J142" s="59"/>
      <c r="K142" s="301"/>
      <c r="L142" s="302"/>
      <c r="M142" s="37"/>
      <c r="N142" s="37"/>
      <c r="O142" s="37"/>
      <c r="Q142" s="299"/>
    </row>
    <row r="143" spans="1:17" s="300" customFormat="1" ht="12" customHeight="1">
      <c r="A143" s="37"/>
      <c r="B143" s="37"/>
      <c r="C143" s="56"/>
      <c r="D143" s="37"/>
      <c r="E143" s="37"/>
      <c r="F143" s="67"/>
      <c r="G143" s="37"/>
      <c r="H143" s="57"/>
      <c r="I143" s="58"/>
      <c r="J143" s="59"/>
      <c r="K143" s="301"/>
      <c r="L143" s="302"/>
      <c r="M143" s="37"/>
      <c r="N143" s="37"/>
      <c r="O143" s="37"/>
      <c r="Q143" s="299"/>
    </row>
    <row r="144" spans="1:17" s="300" customFormat="1" ht="12" customHeight="1">
      <c r="A144" s="37"/>
      <c r="B144" s="37"/>
      <c r="C144" s="56"/>
      <c r="D144" s="37"/>
      <c r="E144" s="37"/>
      <c r="F144" s="67"/>
      <c r="G144" s="37"/>
      <c r="H144" s="57"/>
      <c r="I144" s="58"/>
      <c r="J144" s="59"/>
      <c r="K144" s="301"/>
      <c r="L144" s="302"/>
      <c r="M144" s="37"/>
      <c r="N144" s="37"/>
      <c r="O144" s="37"/>
      <c r="Q144" s="299"/>
    </row>
    <row r="145" spans="1:17" s="300" customFormat="1" ht="12" customHeight="1">
      <c r="A145" s="37"/>
      <c r="B145" s="37"/>
      <c r="C145" s="56"/>
      <c r="D145" s="37"/>
      <c r="E145" s="37"/>
      <c r="F145" s="67"/>
      <c r="G145" s="37"/>
      <c r="H145" s="57"/>
      <c r="I145" s="58"/>
      <c r="J145" s="59"/>
      <c r="K145" s="37"/>
      <c r="L145" s="37"/>
      <c r="M145" s="37"/>
      <c r="N145" s="37"/>
      <c r="O145" s="37"/>
      <c r="Q145" s="299"/>
    </row>
    <row r="146" spans="1:17" s="300" customFormat="1" ht="12" customHeight="1">
      <c r="A146" s="37"/>
      <c r="B146" s="37"/>
      <c r="C146" s="56"/>
      <c r="D146" s="37"/>
      <c r="E146" s="37"/>
      <c r="F146" s="67"/>
      <c r="G146" s="37"/>
      <c r="H146" s="57"/>
      <c r="I146" s="58"/>
      <c r="J146" s="59"/>
      <c r="K146" s="37"/>
      <c r="L146" s="37"/>
      <c r="M146" s="37"/>
      <c r="N146" s="37"/>
      <c r="O146" s="37"/>
      <c r="Q146" s="299"/>
    </row>
    <row r="147" spans="1:17" s="300" customFormat="1" ht="16.5">
      <c r="A147" s="37"/>
      <c r="B147" s="37"/>
      <c r="C147" s="56"/>
      <c r="D147" s="37"/>
      <c r="E147" s="37"/>
      <c r="F147" s="67"/>
      <c r="G147" s="37"/>
      <c r="H147" s="57"/>
      <c r="I147" s="58"/>
      <c r="J147" s="59"/>
      <c r="K147" s="37"/>
      <c r="L147" s="37"/>
      <c r="M147" s="37"/>
      <c r="N147" s="37"/>
      <c r="O147" s="37"/>
      <c r="Q147" s="299"/>
    </row>
    <row r="148" spans="1:17" s="300" customFormat="1" ht="16.5">
      <c r="A148" s="37"/>
      <c r="B148" s="37"/>
      <c r="C148" s="56"/>
      <c r="D148" s="37"/>
      <c r="E148" s="37"/>
      <c r="F148" s="67"/>
      <c r="G148" s="37"/>
      <c r="H148" s="57"/>
      <c r="I148" s="58"/>
      <c r="J148" s="59"/>
      <c r="K148" s="37"/>
      <c r="L148" s="37"/>
      <c r="M148" s="37"/>
      <c r="N148" s="37"/>
      <c r="O148" s="37"/>
      <c r="Q148" s="299"/>
    </row>
    <row r="149" spans="1:17" s="300" customFormat="1" ht="16.5">
      <c r="A149" s="37"/>
      <c r="B149" s="37"/>
      <c r="C149" s="56"/>
      <c r="D149" s="37"/>
      <c r="E149" s="37"/>
      <c r="F149" s="67"/>
      <c r="G149" s="37"/>
      <c r="H149" s="57"/>
      <c r="I149" s="58"/>
      <c r="J149" s="59"/>
      <c r="K149" s="37"/>
      <c r="L149" s="37"/>
      <c r="M149" s="37"/>
      <c r="N149" s="37"/>
      <c r="O149" s="37"/>
      <c r="Q149" s="299"/>
    </row>
    <row r="150" spans="1:17" s="300" customFormat="1" ht="16.5">
      <c r="A150" s="37"/>
      <c r="B150" s="37"/>
      <c r="C150" s="56"/>
      <c r="D150" s="37"/>
      <c r="E150" s="37"/>
      <c r="F150" s="67"/>
      <c r="G150" s="37"/>
      <c r="H150" s="57"/>
      <c r="I150" s="58"/>
      <c r="J150" s="59"/>
      <c r="K150" s="37"/>
      <c r="L150" s="37"/>
      <c r="M150" s="37"/>
      <c r="N150" s="37"/>
      <c r="O150" s="37"/>
      <c r="Q150" s="299"/>
    </row>
    <row r="151" spans="1:17" s="300" customFormat="1" ht="16.5">
      <c r="A151" s="37"/>
      <c r="B151" s="37"/>
      <c r="C151" s="56"/>
      <c r="D151" s="37"/>
      <c r="E151" s="37"/>
      <c r="F151" s="67"/>
      <c r="G151" s="37"/>
      <c r="H151" s="57"/>
      <c r="I151" s="58"/>
      <c r="J151" s="59"/>
      <c r="K151" s="37"/>
      <c r="L151" s="37"/>
      <c r="M151" s="37"/>
      <c r="N151" s="37"/>
      <c r="O151" s="37"/>
      <c r="Q151" s="299"/>
    </row>
    <row r="152" spans="1:17" s="300" customFormat="1" ht="16.5">
      <c r="A152" s="37"/>
      <c r="B152" s="37"/>
      <c r="C152" s="56"/>
      <c r="D152" s="37"/>
      <c r="E152" s="37"/>
      <c r="F152" s="67"/>
      <c r="G152" s="37"/>
      <c r="H152" s="57"/>
      <c r="I152" s="58"/>
      <c r="L152" s="37"/>
      <c r="M152" s="37"/>
      <c r="N152" s="37"/>
      <c r="O152" s="37"/>
      <c r="Q152" s="299"/>
    </row>
  </sheetData>
  <mergeCells count="5">
    <mergeCell ref="A4:F4"/>
    <mergeCell ref="D5:K5"/>
    <mergeCell ref="L5:O5"/>
    <mergeCell ref="D6:E6"/>
    <mergeCell ref="L6:O6"/>
  </mergeCells>
  <phoneticPr fontId="3"/>
  <printOptions horizontalCentered="1"/>
  <pageMargins left="0.47244094488188981" right="0" top="0.59055118110236227" bottom="0.39370078740157483" header="0.51181102362204722" footer="0.51181102362204722"/>
  <pageSetup paperSize="8" orientation="portrait" r:id="rId1"/>
  <headerFooter alignWithMargins="0"/>
  <rowBreaks count="1" manualBreakCount="1">
    <brk id="1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Q130"/>
  <sheetViews>
    <sheetView view="pageBreakPreview" zoomScale="85" zoomScaleNormal="70" zoomScaleSheetLayoutView="85" zoomScalePageLayoutView="85" workbookViewId="0">
      <pane xSplit="10" ySplit="9" topLeftCell="K108" activePane="bottomRight" state="frozenSplit"/>
      <selection activeCell="M13" sqref="M13"/>
      <selection pane="topRight" activeCell="M13" sqref="M13"/>
      <selection pane="bottomLeft" activeCell="M13" sqref="M13"/>
      <selection pane="bottomRight" activeCell="K125" sqref="K125"/>
    </sheetView>
  </sheetViews>
  <sheetFormatPr defaultColWidth="9" defaultRowHeight="10.5"/>
  <cols>
    <col min="1" max="1" width="4.875" style="5" customWidth="1"/>
    <col min="2" max="2" width="4.125" style="5" customWidth="1"/>
    <col min="3" max="3" width="13.5" style="29" customWidth="1"/>
    <col min="4" max="4" width="9" style="5"/>
    <col min="5" max="5" width="3.625" style="5" customWidth="1"/>
    <col min="6" max="6" width="15.125" style="71" customWidth="1"/>
    <col min="7" max="7" width="4" style="5" customWidth="1"/>
    <col min="8" max="8" width="7.625" style="30" customWidth="1"/>
    <col min="9" max="9" width="5.625" style="31" customWidth="1"/>
    <col min="10" max="10" width="5.625" style="32" customWidth="1"/>
    <col min="11" max="11" width="10.625" style="5" customWidth="1"/>
    <col min="12" max="12" width="9.875" style="5" customWidth="1"/>
    <col min="13" max="13" width="6.625" style="5" customWidth="1"/>
    <col min="14" max="14" width="8.375" style="5" customWidth="1"/>
    <col min="15" max="15" width="6.625" style="5" customWidth="1"/>
    <col min="16" max="16384" width="9" style="5"/>
  </cols>
  <sheetData>
    <row r="2" spans="1:15" ht="22.5">
      <c r="A2" s="66" t="s">
        <v>508</v>
      </c>
    </row>
    <row r="4" spans="1:15" ht="33.75" customHeight="1" thickBot="1">
      <c r="A4" s="326" t="s">
        <v>217</v>
      </c>
      <c r="B4" s="326"/>
      <c r="C4" s="326"/>
      <c r="D4" s="326"/>
      <c r="E4" s="326"/>
      <c r="F4" s="326"/>
      <c r="G4" s="33"/>
      <c r="H4" s="1"/>
      <c r="I4" s="2"/>
      <c r="J4" s="3"/>
      <c r="K4" s="2"/>
      <c r="L4" s="4"/>
      <c r="M4" s="4"/>
      <c r="N4" s="338"/>
      <c r="O4" s="338"/>
    </row>
    <row r="5" spans="1:15" s="8" customFormat="1" ht="13.5" customHeight="1">
      <c r="A5" s="122" t="s">
        <v>0</v>
      </c>
      <c r="B5" s="123" t="s">
        <v>1</v>
      </c>
      <c r="C5" s="201" t="s">
        <v>2</v>
      </c>
      <c r="D5" s="173"/>
      <c r="E5" s="124"/>
      <c r="F5" s="125"/>
      <c r="G5" s="124"/>
      <c r="H5" s="124"/>
      <c r="I5" s="124"/>
      <c r="J5" s="126"/>
      <c r="K5" s="174"/>
      <c r="L5" s="149" t="s">
        <v>3</v>
      </c>
      <c r="M5" s="127"/>
      <c r="N5" s="127"/>
      <c r="O5" s="128"/>
    </row>
    <row r="6" spans="1:15" s="8" customFormat="1" ht="13.5" customHeight="1">
      <c r="A6" s="6"/>
      <c r="B6" s="7"/>
      <c r="C6" s="202"/>
      <c r="D6" s="175" t="s">
        <v>4</v>
      </c>
      <c r="E6" s="9"/>
      <c r="F6" s="72" t="s">
        <v>5</v>
      </c>
      <c r="G6" s="10"/>
      <c r="H6" s="11" t="s">
        <v>6</v>
      </c>
      <c r="I6" s="11" t="s">
        <v>7</v>
      </c>
      <c r="J6" s="12" t="s">
        <v>8</v>
      </c>
      <c r="K6" s="176" t="s">
        <v>9</v>
      </c>
      <c r="L6" s="150" t="s">
        <v>10</v>
      </c>
      <c r="M6" s="13"/>
      <c r="N6" s="13"/>
      <c r="O6" s="14"/>
    </row>
    <row r="7" spans="1:15" s="8" customFormat="1" ht="13.5" customHeight="1">
      <c r="A7" s="6"/>
      <c r="B7" s="7"/>
      <c r="C7" s="202"/>
      <c r="D7" s="177"/>
      <c r="F7" s="73"/>
      <c r="G7" s="7"/>
      <c r="H7" s="11" t="s">
        <v>11</v>
      </c>
      <c r="I7" s="11"/>
      <c r="J7" s="12" t="s">
        <v>12</v>
      </c>
      <c r="K7" s="176" t="s">
        <v>13</v>
      </c>
      <c r="L7" s="151" t="s">
        <v>510</v>
      </c>
      <c r="M7" s="15" t="s">
        <v>509</v>
      </c>
      <c r="N7" s="15" t="s">
        <v>14</v>
      </c>
      <c r="O7" s="16" t="s">
        <v>15</v>
      </c>
    </row>
    <row r="8" spans="1:15" s="8" customFormat="1" ht="13.5" customHeight="1">
      <c r="A8" s="6"/>
      <c r="B8" s="7"/>
      <c r="C8" s="202"/>
      <c r="D8" s="177"/>
      <c r="F8" s="73"/>
      <c r="G8" s="7"/>
      <c r="H8" s="11"/>
      <c r="I8" s="11"/>
      <c r="J8" s="12"/>
      <c r="K8" s="176"/>
      <c r="L8" s="152" t="s">
        <v>511</v>
      </c>
      <c r="M8" s="11"/>
      <c r="N8" s="11" t="s">
        <v>512</v>
      </c>
      <c r="O8" s="17" t="s">
        <v>16</v>
      </c>
    </row>
    <row r="9" spans="1:15" s="8" customFormat="1" ht="13.5" customHeight="1" thickBot="1">
      <c r="A9" s="129"/>
      <c r="B9" s="130"/>
      <c r="C9" s="203"/>
      <c r="D9" s="178"/>
      <c r="E9" s="131"/>
      <c r="F9" s="132"/>
      <c r="G9" s="130"/>
      <c r="H9" s="133"/>
      <c r="I9" s="133" t="s">
        <v>17</v>
      </c>
      <c r="J9" s="134" t="s">
        <v>18</v>
      </c>
      <c r="K9" s="179" t="s">
        <v>19</v>
      </c>
      <c r="L9" s="153" t="s">
        <v>20</v>
      </c>
      <c r="M9" s="135"/>
      <c r="N9" s="135" t="s">
        <v>21</v>
      </c>
      <c r="O9" s="136" t="s">
        <v>20</v>
      </c>
    </row>
    <row r="10" spans="1:15" s="18" customFormat="1" ht="13.5" customHeight="1">
      <c r="A10" s="103" t="s">
        <v>299</v>
      </c>
      <c r="B10" s="82">
        <v>1</v>
      </c>
      <c r="C10" s="204" t="s">
        <v>300</v>
      </c>
      <c r="D10" s="180" t="s">
        <v>223</v>
      </c>
      <c r="E10" s="104">
        <v>2</v>
      </c>
      <c r="F10" s="105" t="s">
        <v>22</v>
      </c>
      <c r="G10" s="106"/>
      <c r="H10" s="107"/>
      <c r="I10" s="108">
        <v>12</v>
      </c>
      <c r="J10" s="109">
        <v>85</v>
      </c>
      <c r="K10" s="359">
        <f t="shared" ref="K10:K13" si="0">I10*J10*O10/1000</f>
        <v>1632</v>
      </c>
      <c r="L10" s="154">
        <v>8</v>
      </c>
      <c r="M10" s="110">
        <v>1</v>
      </c>
      <c r="N10" s="108">
        <v>200</v>
      </c>
      <c r="O10" s="111">
        <f t="shared" ref="O10:O13" si="1">L10*N10*M10</f>
        <v>1600</v>
      </c>
    </row>
    <row r="11" spans="1:15" s="18" customFormat="1" ht="13.5" customHeight="1">
      <c r="A11" s="19" t="s">
        <v>299</v>
      </c>
      <c r="B11" s="20">
        <v>1</v>
      </c>
      <c r="C11" s="205" t="s">
        <v>301</v>
      </c>
      <c r="D11" s="181" t="s">
        <v>223</v>
      </c>
      <c r="E11" s="26">
        <v>2</v>
      </c>
      <c r="F11" s="89" t="s">
        <v>22</v>
      </c>
      <c r="G11" s="75"/>
      <c r="H11" s="22"/>
      <c r="I11" s="23">
        <v>6</v>
      </c>
      <c r="J11" s="24">
        <v>85</v>
      </c>
      <c r="K11" s="360">
        <f t="shared" si="0"/>
        <v>459</v>
      </c>
      <c r="L11" s="155">
        <v>5</v>
      </c>
      <c r="M11" s="25">
        <v>1</v>
      </c>
      <c r="N11" s="23">
        <v>180</v>
      </c>
      <c r="O11" s="27">
        <f t="shared" si="1"/>
        <v>900</v>
      </c>
    </row>
    <row r="12" spans="1:15" s="18" customFormat="1" ht="13.5" customHeight="1">
      <c r="A12" s="19" t="s">
        <v>299</v>
      </c>
      <c r="B12" s="20">
        <v>1</v>
      </c>
      <c r="C12" s="205" t="s">
        <v>302</v>
      </c>
      <c r="D12" s="181" t="s">
        <v>223</v>
      </c>
      <c r="E12" s="26">
        <v>2</v>
      </c>
      <c r="F12" s="89" t="s">
        <v>22</v>
      </c>
      <c r="G12" s="75"/>
      <c r="H12" s="22"/>
      <c r="I12" s="23">
        <v>4</v>
      </c>
      <c r="J12" s="24">
        <v>85</v>
      </c>
      <c r="K12" s="360">
        <f t="shared" si="0"/>
        <v>306</v>
      </c>
      <c r="L12" s="155">
        <v>5</v>
      </c>
      <c r="M12" s="25">
        <v>1</v>
      </c>
      <c r="N12" s="23">
        <v>180</v>
      </c>
      <c r="O12" s="27">
        <f t="shared" si="1"/>
        <v>900</v>
      </c>
    </row>
    <row r="13" spans="1:15" s="18" customFormat="1" ht="13.5" customHeight="1">
      <c r="A13" s="19" t="s">
        <v>299</v>
      </c>
      <c r="B13" s="20">
        <v>1</v>
      </c>
      <c r="C13" s="205" t="s">
        <v>451</v>
      </c>
      <c r="D13" s="181" t="s">
        <v>223</v>
      </c>
      <c r="E13" s="26">
        <v>2</v>
      </c>
      <c r="F13" s="89" t="s">
        <v>22</v>
      </c>
      <c r="G13" s="75"/>
      <c r="H13" s="22"/>
      <c r="I13" s="23">
        <v>12</v>
      </c>
      <c r="J13" s="24">
        <v>85</v>
      </c>
      <c r="K13" s="360">
        <f t="shared" si="0"/>
        <v>918</v>
      </c>
      <c r="L13" s="155">
        <v>5</v>
      </c>
      <c r="M13" s="25">
        <v>1</v>
      </c>
      <c r="N13" s="23">
        <v>180</v>
      </c>
      <c r="O13" s="27">
        <f t="shared" si="1"/>
        <v>900</v>
      </c>
    </row>
    <row r="14" spans="1:15" s="18" customFormat="1" ht="13.5" customHeight="1">
      <c r="A14" s="19" t="s">
        <v>299</v>
      </c>
      <c r="B14" s="20">
        <v>1</v>
      </c>
      <c r="C14" s="205" t="s">
        <v>303</v>
      </c>
      <c r="D14" s="181" t="s">
        <v>223</v>
      </c>
      <c r="E14" s="26">
        <v>2</v>
      </c>
      <c r="F14" s="89" t="s">
        <v>22</v>
      </c>
      <c r="G14" s="75"/>
      <c r="H14" s="22"/>
      <c r="I14" s="23">
        <v>8</v>
      </c>
      <c r="J14" s="24">
        <v>85</v>
      </c>
      <c r="K14" s="360">
        <f t="shared" ref="K14:K58" si="2">I14*J14*O14/1000</f>
        <v>979.2</v>
      </c>
      <c r="L14" s="155">
        <v>8</v>
      </c>
      <c r="M14" s="25">
        <v>1</v>
      </c>
      <c r="N14" s="23">
        <v>180</v>
      </c>
      <c r="O14" s="27">
        <f t="shared" ref="O14:O124" si="3">L14*N14*M14</f>
        <v>1440</v>
      </c>
    </row>
    <row r="15" spans="1:15" s="18" customFormat="1" ht="13.5" customHeight="1">
      <c r="A15" s="19" t="s">
        <v>299</v>
      </c>
      <c r="B15" s="20">
        <v>2</v>
      </c>
      <c r="C15" s="205" t="s">
        <v>300</v>
      </c>
      <c r="D15" s="181" t="s">
        <v>223</v>
      </c>
      <c r="E15" s="26">
        <v>2</v>
      </c>
      <c r="F15" s="89" t="s">
        <v>22</v>
      </c>
      <c r="G15" s="75"/>
      <c r="H15" s="22"/>
      <c r="I15" s="23">
        <v>24</v>
      </c>
      <c r="J15" s="24">
        <v>85</v>
      </c>
      <c r="K15" s="360">
        <f t="shared" ref="K15:K16" si="4">I15*J15*O15/1000</f>
        <v>3264</v>
      </c>
      <c r="L15" s="155">
        <v>8</v>
      </c>
      <c r="M15" s="25">
        <v>1</v>
      </c>
      <c r="N15" s="23">
        <v>200</v>
      </c>
      <c r="O15" s="27">
        <f t="shared" ref="O15:O16" si="5">L15*N15*M15</f>
        <v>1600</v>
      </c>
    </row>
    <row r="16" spans="1:15" s="18" customFormat="1" ht="13.5" customHeight="1">
      <c r="A16" s="19" t="s">
        <v>299</v>
      </c>
      <c r="B16" s="20">
        <v>2</v>
      </c>
      <c r="C16" s="205" t="s">
        <v>452</v>
      </c>
      <c r="D16" s="181" t="s">
        <v>223</v>
      </c>
      <c r="E16" s="26">
        <v>2</v>
      </c>
      <c r="F16" s="89" t="s">
        <v>22</v>
      </c>
      <c r="G16" s="75"/>
      <c r="H16" s="22"/>
      <c r="I16" s="23">
        <v>6</v>
      </c>
      <c r="J16" s="24">
        <v>85</v>
      </c>
      <c r="K16" s="360">
        <f t="shared" si="4"/>
        <v>459</v>
      </c>
      <c r="L16" s="155">
        <v>5</v>
      </c>
      <c r="M16" s="25">
        <v>1</v>
      </c>
      <c r="N16" s="23">
        <v>180</v>
      </c>
      <c r="O16" s="27">
        <f t="shared" si="5"/>
        <v>900</v>
      </c>
    </row>
    <row r="17" spans="1:17" s="18" customFormat="1" ht="13.5" customHeight="1">
      <c r="A17" s="19" t="s">
        <v>299</v>
      </c>
      <c r="B17" s="20">
        <v>2</v>
      </c>
      <c r="C17" s="205" t="s">
        <v>304</v>
      </c>
      <c r="D17" s="181" t="s">
        <v>223</v>
      </c>
      <c r="E17" s="26">
        <v>2</v>
      </c>
      <c r="F17" s="89" t="s">
        <v>22</v>
      </c>
      <c r="G17" s="75"/>
      <c r="H17" s="22"/>
      <c r="I17" s="23">
        <v>9</v>
      </c>
      <c r="J17" s="24">
        <v>85</v>
      </c>
      <c r="K17" s="360">
        <f t="shared" si="2"/>
        <v>688.5</v>
      </c>
      <c r="L17" s="155">
        <v>5</v>
      </c>
      <c r="M17" s="25">
        <v>1</v>
      </c>
      <c r="N17" s="23">
        <v>180</v>
      </c>
      <c r="O17" s="27">
        <f t="shared" si="3"/>
        <v>900</v>
      </c>
    </row>
    <row r="18" spans="1:17" s="18" customFormat="1" ht="13.5" customHeight="1">
      <c r="A18" s="19" t="s">
        <v>299</v>
      </c>
      <c r="B18" s="20">
        <v>2</v>
      </c>
      <c r="C18" s="205" t="s">
        <v>305</v>
      </c>
      <c r="D18" s="181" t="s">
        <v>223</v>
      </c>
      <c r="E18" s="26">
        <v>2</v>
      </c>
      <c r="F18" s="89" t="s">
        <v>22</v>
      </c>
      <c r="G18" s="75"/>
      <c r="H18" s="22"/>
      <c r="I18" s="23">
        <v>8</v>
      </c>
      <c r="J18" s="24">
        <v>85</v>
      </c>
      <c r="K18" s="360">
        <f t="shared" ref="K18" si="6">I18*J18*O18/1000</f>
        <v>272</v>
      </c>
      <c r="L18" s="155">
        <v>2</v>
      </c>
      <c r="M18" s="25">
        <v>1</v>
      </c>
      <c r="N18" s="23">
        <v>200</v>
      </c>
      <c r="O18" s="27">
        <f t="shared" ref="O18" si="7">L18*N18*M18</f>
        <v>400</v>
      </c>
    </row>
    <row r="19" spans="1:17" s="18" customFormat="1" ht="13.5" customHeight="1">
      <c r="A19" s="81" t="s">
        <v>299</v>
      </c>
      <c r="B19" s="82">
        <v>3</v>
      </c>
      <c r="C19" s="204" t="s">
        <v>300</v>
      </c>
      <c r="D19" s="182" t="s">
        <v>223</v>
      </c>
      <c r="E19" s="88">
        <v>2</v>
      </c>
      <c r="F19" s="74" t="s">
        <v>22</v>
      </c>
      <c r="G19" s="21"/>
      <c r="H19" s="83"/>
      <c r="I19" s="84">
        <v>16</v>
      </c>
      <c r="J19" s="85">
        <v>85</v>
      </c>
      <c r="K19" s="361">
        <f t="shared" ref="K19:K20" si="8">I19*J19*O19/1000</f>
        <v>2176</v>
      </c>
      <c r="L19" s="156">
        <v>8</v>
      </c>
      <c r="M19" s="86">
        <v>1</v>
      </c>
      <c r="N19" s="84">
        <v>200</v>
      </c>
      <c r="O19" s="87">
        <f t="shared" ref="O19:O20" si="9">L19*N19*M19</f>
        <v>1600</v>
      </c>
    </row>
    <row r="20" spans="1:17" s="18" customFormat="1" ht="13.5" customHeight="1">
      <c r="A20" s="81" t="s">
        <v>299</v>
      </c>
      <c r="B20" s="82">
        <v>3</v>
      </c>
      <c r="C20" s="204" t="s">
        <v>306</v>
      </c>
      <c r="D20" s="182" t="s">
        <v>223</v>
      </c>
      <c r="E20" s="88">
        <v>2</v>
      </c>
      <c r="F20" s="74" t="s">
        <v>22</v>
      </c>
      <c r="G20" s="21"/>
      <c r="H20" s="83"/>
      <c r="I20" s="84">
        <v>4</v>
      </c>
      <c r="J20" s="85">
        <v>85</v>
      </c>
      <c r="K20" s="361">
        <f t="shared" si="8"/>
        <v>340</v>
      </c>
      <c r="L20" s="156">
        <v>5</v>
      </c>
      <c r="M20" s="86">
        <v>1</v>
      </c>
      <c r="N20" s="84">
        <v>200</v>
      </c>
      <c r="O20" s="87">
        <f t="shared" si="9"/>
        <v>1000</v>
      </c>
    </row>
    <row r="21" spans="1:17" s="18" customFormat="1" ht="13.5" customHeight="1">
      <c r="A21" s="81" t="s">
        <v>299</v>
      </c>
      <c r="B21" s="82">
        <v>3</v>
      </c>
      <c r="C21" s="204" t="s">
        <v>307</v>
      </c>
      <c r="D21" s="182" t="s">
        <v>223</v>
      </c>
      <c r="E21" s="88">
        <v>2</v>
      </c>
      <c r="F21" s="74" t="s">
        <v>22</v>
      </c>
      <c r="G21" s="21"/>
      <c r="H21" s="83"/>
      <c r="I21" s="84">
        <v>4</v>
      </c>
      <c r="J21" s="85">
        <v>85</v>
      </c>
      <c r="K21" s="361">
        <f t="shared" ref="K21:K39" si="10">I21*J21*O21/1000</f>
        <v>544</v>
      </c>
      <c r="L21" s="156">
        <v>8</v>
      </c>
      <c r="M21" s="86">
        <v>1</v>
      </c>
      <c r="N21" s="84">
        <v>200</v>
      </c>
      <c r="O21" s="87">
        <f t="shared" ref="O21:O39" si="11">L21*N21*M21</f>
        <v>1600</v>
      </c>
      <c r="Q21" s="90"/>
    </row>
    <row r="22" spans="1:17" s="18" customFormat="1" ht="13.5" customHeight="1">
      <c r="A22" s="19" t="s">
        <v>299</v>
      </c>
      <c r="B22" s="20">
        <v>1</v>
      </c>
      <c r="C22" s="205" t="s">
        <v>308</v>
      </c>
      <c r="D22" s="181" t="s">
        <v>223</v>
      </c>
      <c r="E22" s="26">
        <v>2</v>
      </c>
      <c r="F22" s="74" t="s">
        <v>23</v>
      </c>
      <c r="G22" s="21"/>
      <c r="H22" s="22"/>
      <c r="I22" s="23">
        <v>1</v>
      </c>
      <c r="J22" s="24">
        <v>85</v>
      </c>
      <c r="K22" s="360">
        <f t="shared" si="10"/>
        <v>85</v>
      </c>
      <c r="L22" s="155">
        <v>5</v>
      </c>
      <c r="M22" s="25">
        <v>1</v>
      </c>
      <c r="N22" s="23">
        <v>200</v>
      </c>
      <c r="O22" s="27">
        <f t="shared" si="11"/>
        <v>1000</v>
      </c>
    </row>
    <row r="23" spans="1:17" s="18" customFormat="1" ht="13.5" customHeight="1">
      <c r="A23" s="19" t="s">
        <v>299</v>
      </c>
      <c r="B23" s="20">
        <v>1</v>
      </c>
      <c r="C23" s="205" t="s">
        <v>309</v>
      </c>
      <c r="D23" s="181" t="s">
        <v>223</v>
      </c>
      <c r="E23" s="26">
        <v>2</v>
      </c>
      <c r="F23" s="74" t="s">
        <v>23</v>
      </c>
      <c r="G23" s="21"/>
      <c r="H23" s="22"/>
      <c r="I23" s="23">
        <v>3</v>
      </c>
      <c r="J23" s="24">
        <v>85</v>
      </c>
      <c r="K23" s="360">
        <f t="shared" ref="K23:K24" si="12">I23*J23*O23/1000</f>
        <v>255</v>
      </c>
      <c r="L23" s="155">
        <v>5</v>
      </c>
      <c r="M23" s="25">
        <v>1</v>
      </c>
      <c r="N23" s="23">
        <v>200</v>
      </c>
      <c r="O23" s="27">
        <f t="shared" ref="O23:O24" si="13">L23*N23*M23</f>
        <v>1000</v>
      </c>
    </row>
    <row r="24" spans="1:17" s="18" customFormat="1" ht="13.5" customHeight="1">
      <c r="A24" s="19" t="s">
        <v>299</v>
      </c>
      <c r="B24" s="20">
        <v>1</v>
      </c>
      <c r="C24" s="205" t="s">
        <v>310</v>
      </c>
      <c r="D24" s="181" t="s">
        <v>223</v>
      </c>
      <c r="E24" s="26">
        <v>2</v>
      </c>
      <c r="F24" s="74" t="s">
        <v>23</v>
      </c>
      <c r="G24" s="21"/>
      <c r="H24" s="22"/>
      <c r="I24" s="23">
        <v>2</v>
      </c>
      <c r="J24" s="24">
        <v>85</v>
      </c>
      <c r="K24" s="360">
        <f t="shared" si="12"/>
        <v>170</v>
      </c>
      <c r="L24" s="155">
        <v>5</v>
      </c>
      <c r="M24" s="25">
        <v>1</v>
      </c>
      <c r="N24" s="23">
        <v>200</v>
      </c>
      <c r="O24" s="27">
        <f t="shared" si="13"/>
        <v>1000</v>
      </c>
    </row>
    <row r="25" spans="1:17" s="18" customFormat="1" ht="13.5" customHeight="1">
      <c r="A25" s="19" t="s">
        <v>299</v>
      </c>
      <c r="B25" s="20">
        <v>1</v>
      </c>
      <c r="C25" s="205" t="s">
        <v>311</v>
      </c>
      <c r="D25" s="181" t="s">
        <v>223</v>
      </c>
      <c r="E25" s="26">
        <v>2</v>
      </c>
      <c r="F25" s="74" t="s">
        <v>23</v>
      </c>
      <c r="G25" s="21"/>
      <c r="H25" s="22"/>
      <c r="I25" s="23">
        <v>5</v>
      </c>
      <c r="J25" s="24">
        <v>85</v>
      </c>
      <c r="K25" s="360">
        <f t="shared" ref="K25" si="14">I25*J25*O25/1000</f>
        <v>680</v>
      </c>
      <c r="L25" s="155">
        <v>8</v>
      </c>
      <c r="M25" s="25">
        <v>1</v>
      </c>
      <c r="N25" s="23">
        <v>200</v>
      </c>
      <c r="O25" s="27">
        <f t="shared" ref="O25" si="15">L25*N25*M25</f>
        <v>1600</v>
      </c>
    </row>
    <row r="26" spans="1:17" s="18" customFormat="1" ht="13.5" customHeight="1">
      <c r="A26" s="19" t="s">
        <v>299</v>
      </c>
      <c r="B26" s="20">
        <v>1</v>
      </c>
      <c r="C26" s="205" t="s">
        <v>312</v>
      </c>
      <c r="D26" s="181" t="s">
        <v>223</v>
      </c>
      <c r="E26" s="26">
        <v>2</v>
      </c>
      <c r="F26" s="74" t="s">
        <v>23</v>
      </c>
      <c r="G26" s="21"/>
      <c r="H26" s="22"/>
      <c r="I26" s="23">
        <v>6</v>
      </c>
      <c r="J26" s="24">
        <v>85</v>
      </c>
      <c r="K26" s="360">
        <f t="shared" si="10"/>
        <v>510</v>
      </c>
      <c r="L26" s="155">
        <v>5</v>
      </c>
      <c r="M26" s="25">
        <v>1</v>
      </c>
      <c r="N26" s="23">
        <v>200</v>
      </c>
      <c r="O26" s="27">
        <f t="shared" si="11"/>
        <v>1000</v>
      </c>
    </row>
    <row r="27" spans="1:17" s="18" customFormat="1" ht="13.5" customHeight="1">
      <c r="A27" s="19" t="s">
        <v>299</v>
      </c>
      <c r="B27" s="20">
        <v>1</v>
      </c>
      <c r="C27" s="205" t="s">
        <v>313</v>
      </c>
      <c r="D27" s="181" t="s">
        <v>223</v>
      </c>
      <c r="E27" s="26">
        <v>2</v>
      </c>
      <c r="F27" s="74" t="s">
        <v>23</v>
      </c>
      <c r="G27" s="21"/>
      <c r="H27" s="22"/>
      <c r="I27" s="23">
        <v>5</v>
      </c>
      <c r="J27" s="24">
        <v>85</v>
      </c>
      <c r="K27" s="360">
        <f t="shared" si="10"/>
        <v>807.5</v>
      </c>
      <c r="L27" s="155">
        <v>10</v>
      </c>
      <c r="M27" s="25">
        <v>1</v>
      </c>
      <c r="N27" s="23">
        <v>190</v>
      </c>
      <c r="O27" s="27">
        <f t="shared" si="11"/>
        <v>1900</v>
      </c>
    </row>
    <row r="28" spans="1:17" s="18" customFormat="1" ht="13.5" customHeight="1">
      <c r="A28" s="19" t="s">
        <v>299</v>
      </c>
      <c r="B28" s="20">
        <v>1</v>
      </c>
      <c r="C28" s="205" t="s">
        <v>438</v>
      </c>
      <c r="D28" s="181" t="s">
        <v>223</v>
      </c>
      <c r="E28" s="26">
        <v>2</v>
      </c>
      <c r="F28" s="74" t="s">
        <v>23</v>
      </c>
      <c r="G28" s="21"/>
      <c r="H28" s="22"/>
      <c r="I28" s="23">
        <v>2</v>
      </c>
      <c r="J28" s="24">
        <v>85</v>
      </c>
      <c r="K28" s="360">
        <f t="shared" ref="K28:K29" si="16">I28*J28*O28/1000</f>
        <v>153</v>
      </c>
      <c r="L28" s="155">
        <v>5</v>
      </c>
      <c r="M28" s="25">
        <v>1</v>
      </c>
      <c r="N28" s="23">
        <v>180</v>
      </c>
      <c r="O28" s="27">
        <f t="shared" ref="O28:O29" si="17">L28*N28*M28</f>
        <v>900</v>
      </c>
    </row>
    <row r="29" spans="1:17" s="18" customFormat="1" ht="13.5" customHeight="1">
      <c r="A29" s="19" t="s">
        <v>299</v>
      </c>
      <c r="B29" s="20">
        <v>1</v>
      </c>
      <c r="C29" s="205" t="s">
        <v>314</v>
      </c>
      <c r="D29" s="181" t="s">
        <v>223</v>
      </c>
      <c r="E29" s="26">
        <v>2</v>
      </c>
      <c r="F29" s="74" t="s">
        <v>23</v>
      </c>
      <c r="G29" s="21"/>
      <c r="H29" s="22"/>
      <c r="I29" s="23">
        <v>1</v>
      </c>
      <c r="J29" s="24">
        <v>85</v>
      </c>
      <c r="K29" s="360">
        <f t="shared" si="16"/>
        <v>85</v>
      </c>
      <c r="L29" s="155">
        <v>5</v>
      </c>
      <c r="M29" s="25">
        <v>1</v>
      </c>
      <c r="N29" s="23">
        <v>200</v>
      </c>
      <c r="O29" s="27">
        <f t="shared" si="17"/>
        <v>1000</v>
      </c>
    </row>
    <row r="30" spans="1:17" s="18" customFormat="1" ht="13.5" customHeight="1">
      <c r="A30" s="19" t="s">
        <v>299</v>
      </c>
      <c r="B30" s="20">
        <v>2</v>
      </c>
      <c r="C30" s="205" t="s">
        <v>453</v>
      </c>
      <c r="D30" s="181" t="s">
        <v>223</v>
      </c>
      <c r="E30" s="26">
        <v>2</v>
      </c>
      <c r="F30" s="74" t="s">
        <v>23</v>
      </c>
      <c r="G30" s="21"/>
      <c r="H30" s="22"/>
      <c r="I30" s="23">
        <v>12</v>
      </c>
      <c r="J30" s="24">
        <v>85</v>
      </c>
      <c r="K30" s="360">
        <f t="shared" ref="K30:K36" si="18">I30*J30*O30/1000</f>
        <v>918</v>
      </c>
      <c r="L30" s="155">
        <v>5</v>
      </c>
      <c r="M30" s="25">
        <v>1</v>
      </c>
      <c r="N30" s="23">
        <v>180</v>
      </c>
      <c r="O30" s="27">
        <f t="shared" ref="O30:O36" si="19">L30*N30*M30</f>
        <v>900</v>
      </c>
    </row>
    <row r="31" spans="1:17" s="18" customFormat="1" ht="13.5" customHeight="1">
      <c r="A31" s="19" t="s">
        <v>299</v>
      </c>
      <c r="B31" s="20">
        <v>2</v>
      </c>
      <c r="C31" s="205" t="s">
        <v>315</v>
      </c>
      <c r="D31" s="181" t="s">
        <v>223</v>
      </c>
      <c r="E31" s="26">
        <v>2</v>
      </c>
      <c r="F31" s="74" t="s">
        <v>23</v>
      </c>
      <c r="G31" s="21"/>
      <c r="H31" s="22"/>
      <c r="I31" s="23">
        <v>2</v>
      </c>
      <c r="J31" s="24">
        <v>85</v>
      </c>
      <c r="K31" s="360">
        <f t="shared" ref="K31:K34" si="20">I31*J31*O31/1000</f>
        <v>170</v>
      </c>
      <c r="L31" s="155">
        <v>5</v>
      </c>
      <c r="M31" s="25">
        <v>1</v>
      </c>
      <c r="N31" s="23">
        <v>200</v>
      </c>
      <c r="O31" s="27">
        <f t="shared" ref="O31:O34" si="21">L31*N31*M31</f>
        <v>1000</v>
      </c>
    </row>
    <row r="32" spans="1:17" s="18" customFormat="1" ht="13.5" customHeight="1">
      <c r="A32" s="19" t="s">
        <v>299</v>
      </c>
      <c r="B32" s="20">
        <v>2</v>
      </c>
      <c r="C32" s="205" t="s">
        <v>316</v>
      </c>
      <c r="D32" s="181" t="s">
        <v>223</v>
      </c>
      <c r="E32" s="26">
        <v>2</v>
      </c>
      <c r="F32" s="74" t="s">
        <v>23</v>
      </c>
      <c r="G32" s="21"/>
      <c r="H32" s="22"/>
      <c r="I32" s="23">
        <v>1</v>
      </c>
      <c r="J32" s="24">
        <v>85</v>
      </c>
      <c r="K32" s="360">
        <f t="shared" si="20"/>
        <v>85</v>
      </c>
      <c r="L32" s="155">
        <v>5</v>
      </c>
      <c r="M32" s="25">
        <v>1</v>
      </c>
      <c r="N32" s="23">
        <v>200</v>
      </c>
      <c r="O32" s="27">
        <f t="shared" si="21"/>
        <v>1000</v>
      </c>
    </row>
    <row r="33" spans="1:15" s="18" customFormat="1" ht="13.5" customHeight="1">
      <c r="A33" s="19" t="s">
        <v>299</v>
      </c>
      <c r="B33" s="20">
        <v>2</v>
      </c>
      <c r="C33" s="205" t="s">
        <v>317</v>
      </c>
      <c r="D33" s="181" t="s">
        <v>223</v>
      </c>
      <c r="E33" s="26">
        <v>2</v>
      </c>
      <c r="F33" s="74" t="s">
        <v>23</v>
      </c>
      <c r="G33" s="21"/>
      <c r="H33" s="22"/>
      <c r="I33" s="23">
        <v>2</v>
      </c>
      <c r="J33" s="24">
        <v>85</v>
      </c>
      <c r="K33" s="360">
        <f t="shared" si="20"/>
        <v>170</v>
      </c>
      <c r="L33" s="155">
        <v>5</v>
      </c>
      <c r="M33" s="25">
        <v>1</v>
      </c>
      <c r="N33" s="23">
        <v>200</v>
      </c>
      <c r="O33" s="27">
        <f t="shared" si="21"/>
        <v>1000</v>
      </c>
    </row>
    <row r="34" spans="1:15" s="18" customFormat="1" ht="13.5" customHeight="1">
      <c r="A34" s="19" t="s">
        <v>299</v>
      </c>
      <c r="B34" s="20">
        <v>2</v>
      </c>
      <c r="C34" s="205" t="s">
        <v>441</v>
      </c>
      <c r="D34" s="181" t="s">
        <v>223</v>
      </c>
      <c r="E34" s="26">
        <v>2</v>
      </c>
      <c r="F34" s="74" t="s">
        <v>23</v>
      </c>
      <c r="G34" s="21"/>
      <c r="H34" s="22"/>
      <c r="I34" s="23">
        <v>3</v>
      </c>
      <c r="J34" s="24">
        <v>85</v>
      </c>
      <c r="K34" s="360">
        <f t="shared" si="20"/>
        <v>229.5</v>
      </c>
      <c r="L34" s="155">
        <v>5</v>
      </c>
      <c r="M34" s="25">
        <v>1</v>
      </c>
      <c r="N34" s="23">
        <v>180</v>
      </c>
      <c r="O34" s="27">
        <f t="shared" si="21"/>
        <v>900</v>
      </c>
    </row>
    <row r="35" spans="1:15" s="18" customFormat="1" ht="13.5" customHeight="1">
      <c r="A35" s="19" t="s">
        <v>299</v>
      </c>
      <c r="B35" s="20">
        <v>2</v>
      </c>
      <c r="C35" s="205" t="s">
        <v>439</v>
      </c>
      <c r="D35" s="181" t="s">
        <v>223</v>
      </c>
      <c r="E35" s="26">
        <v>2</v>
      </c>
      <c r="F35" s="74" t="s">
        <v>23</v>
      </c>
      <c r="G35" s="21"/>
      <c r="H35" s="22"/>
      <c r="I35" s="23">
        <v>2</v>
      </c>
      <c r="J35" s="24">
        <v>85</v>
      </c>
      <c r="K35" s="360">
        <f t="shared" si="18"/>
        <v>153</v>
      </c>
      <c r="L35" s="155">
        <v>5</v>
      </c>
      <c r="M35" s="25">
        <v>1</v>
      </c>
      <c r="N35" s="23">
        <v>180</v>
      </c>
      <c r="O35" s="27">
        <f t="shared" si="19"/>
        <v>900</v>
      </c>
    </row>
    <row r="36" spans="1:15" s="18" customFormat="1" ht="13.5" customHeight="1">
      <c r="A36" s="19" t="s">
        <v>299</v>
      </c>
      <c r="B36" s="20">
        <v>2</v>
      </c>
      <c r="C36" s="205" t="s">
        <v>309</v>
      </c>
      <c r="D36" s="181" t="s">
        <v>223</v>
      </c>
      <c r="E36" s="26">
        <v>2</v>
      </c>
      <c r="F36" s="74" t="s">
        <v>23</v>
      </c>
      <c r="G36" s="21"/>
      <c r="H36" s="22"/>
      <c r="I36" s="23">
        <v>2</v>
      </c>
      <c r="J36" s="24">
        <v>85</v>
      </c>
      <c r="K36" s="360">
        <f t="shared" si="18"/>
        <v>170</v>
      </c>
      <c r="L36" s="155">
        <v>5</v>
      </c>
      <c r="M36" s="25">
        <v>1</v>
      </c>
      <c r="N36" s="23">
        <v>200</v>
      </c>
      <c r="O36" s="27">
        <f t="shared" si="19"/>
        <v>1000</v>
      </c>
    </row>
    <row r="37" spans="1:15" s="18" customFormat="1" ht="13.5" customHeight="1">
      <c r="A37" s="19" t="s">
        <v>299</v>
      </c>
      <c r="B37" s="20">
        <v>2</v>
      </c>
      <c r="C37" s="205" t="s">
        <v>318</v>
      </c>
      <c r="D37" s="181" t="s">
        <v>223</v>
      </c>
      <c r="E37" s="26">
        <v>2</v>
      </c>
      <c r="F37" s="74" t="s">
        <v>23</v>
      </c>
      <c r="G37" s="21"/>
      <c r="H37" s="22"/>
      <c r="I37" s="23">
        <v>5</v>
      </c>
      <c r="J37" s="24">
        <v>85</v>
      </c>
      <c r="K37" s="360">
        <f t="shared" si="10"/>
        <v>1007.25</v>
      </c>
      <c r="L37" s="155">
        <v>10</v>
      </c>
      <c r="M37" s="25">
        <v>1</v>
      </c>
      <c r="N37" s="23">
        <v>237</v>
      </c>
      <c r="O37" s="27">
        <f t="shared" si="11"/>
        <v>2370</v>
      </c>
    </row>
    <row r="38" spans="1:15" s="18" customFormat="1" ht="13.5" customHeight="1">
      <c r="A38" s="19" t="s">
        <v>299</v>
      </c>
      <c r="B38" s="20">
        <v>3</v>
      </c>
      <c r="C38" s="205" t="s">
        <v>440</v>
      </c>
      <c r="D38" s="181" t="s">
        <v>223</v>
      </c>
      <c r="E38" s="26">
        <v>2</v>
      </c>
      <c r="F38" s="74" t="s">
        <v>23</v>
      </c>
      <c r="G38" s="21"/>
      <c r="H38" s="22"/>
      <c r="I38" s="23">
        <v>2</v>
      </c>
      <c r="J38" s="24">
        <v>85</v>
      </c>
      <c r="K38" s="360">
        <f t="shared" ref="K38" si="22">I38*J38*O38/1000</f>
        <v>153</v>
      </c>
      <c r="L38" s="155">
        <v>5</v>
      </c>
      <c r="M38" s="25">
        <v>1</v>
      </c>
      <c r="N38" s="23">
        <v>180</v>
      </c>
      <c r="O38" s="27">
        <f t="shared" ref="O38" si="23">L38*N38*M38</f>
        <v>900</v>
      </c>
    </row>
    <row r="39" spans="1:15" s="18" customFormat="1" ht="13.5" customHeight="1">
      <c r="A39" s="19" t="s">
        <v>299</v>
      </c>
      <c r="B39" s="20">
        <v>3</v>
      </c>
      <c r="C39" s="205" t="s">
        <v>309</v>
      </c>
      <c r="D39" s="181" t="s">
        <v>223</v>
      </c>
      <c r="E39" s="26">
        <v>2</v>
      </c>
      <c r="F39" s="74" t="s">
        <v>23</v>
      </c>
      <c r="G39" s="21"/>
      <c r="H39" s="22"/>
      <c r="I39" s="23">
        <v>2</v>
      </c>
      <c r="J39" s="24">
        <v>85</v>
      </c>
      <c r="K39" s="360">
        <f t="shared" si="10"/>
        <v>170</v>
      </c>
      <c r="L39" s="155">
        <v>5</v>
      </c>
      <c r="M39" s="25">
        <v>1</v>
      </c>
      <c r="N39" s="23">
        <v>200</v>
      </c>
      <c r="O39" s="27">
        <f t="shared" si="11"/>
        <v>1000</v>
      </c>
    </row>
    <row r="40" spans="1:15" s="18" customFormat="1" ht="13.5" customHeight="1">
      <c r="A40" s="19" t="s">
        <v>299</v>
      </c>
      <c r="B40" s="20">
        <v>3</v>
      </c>
      <c r="C40" s="205" t="s">
        <v>318</v>
      </c>
      <c r="D40" s="181" t="s">
        <v>223</v>
      </c>
      <c r="E40" s="26">
        <v>2</v>
      </c>
      <c r="F40" s="74" t="s">
        <v>23</v>
      </c>
      <c r="G40" s="21"/>
      <c r="H40" s="22"/>
      <c r="I40" s="23">
        <v>2</v>
      </c>
      <c r="J40" s="24">
        <v>85</v>
      </c>
      <c r="K40" s="360">
        <f t="shared" si="2"/>
        <v>323</v>
      </c>
      <c r="L40" s="155">
        <v>10</v>
      </c>
      <c r="M40" s="25">
        <v>1</v>
      </c>
      <c r="N40" s="23">
        <v>190</v>
      </c>
      <c r="O40" s="27">
        <f t="shared" si="3"/>
        <v>1900</v>
      </c>
    </row>
    <row r="41" spans="1:15" s="18" customFormat="1" ht="13.5" customHeight="1">
      <c r="A41" s="19" t="s">
        <v>299</v>
      </c>
      <c r="B41" s="28">
        <v>1</v>
      </c>
      <c r="C41" s="205" t="s">
        <v>313</v>
      </c>
      <c r="D41" s="181" t="s">
        <v>223</v>
      </c>
      <c r="E41" s="75" t="s">
        <v>222</v>
      </c>
      <c r="F41" s="74" t="s">
        <v>22</v>
      </c>
      <c r="G41" s="21"/>
      <c r="H41" s="22"/>
      <c r="I41" s="23">
        <v>2</v>
      </c>
      <c r="J41" s="24">
        <v>47</v>
      </c>
      <c r="K41" s="360">
        <f>I41*J41*O41/1000</f>
        <v>178.6</v>
      </c>
      <c r="L41" s="155">
        <v>10</v>
      </c>
      <c r="M41" s="25">
        <v>1</v>
      </c>
      <c r="N41" s="23">
        <v>190</v>
      </c>
      <c r="O41" s="27">
        <f t="shared" si="3"/>
        <v>1900</v>
      </c>
    </row>
    <row r="42" spans="1:15" s="18" customFormat="1" ht="13.5" customHeight="1">
      <c r="A42" s="19" t="s">
        <v>299</v>
      </c>
      <c r="B42" s="28">
        <v>1</v>
      </c>
      <c r="C42" s="205" t="s">
        <v>321</v>
      </c>
      <c r="D42" s="181" t="s">
        <v>223</v>
      </c>
      <c r="E42" s="75" t="s">
        <v>222</v>
      </c>
      <c r="F42" s="74" t="s">
        <v>22</v>
      </c>
      <c r="G42" s="21"/>
      <c r="H42" s="22"/>
      <c r="I42" s="23">
        <v>4</v>
      </c>
      <c r="J42" s="24">
        <v>47</v>
      </c>
      <c r="K42" s="360">
        <f>I42*J42*O42/1000</f>
        <v>188</v>
      </c>
      <c r="L42" s="155">
        <v>5</v>
      </c>
      <c r="M42" s="25">
        <v>1</v>
      </c>
      <c r="N42" s="23">
        <v>200</v>
      </c>
      <c r="O42" s="27">
        <f t="shared" ref="O42" si="24">L42*N42*M42</f>
        <v>1000</v>
      </c>
    </row>
    <row r="43" spans="1:15" s="18" customFormat="1" ht="13.5" customHeight="1">
      <c r="A43" s="19" t="s">
        <v>299</v>
      </c>
      <c r="B43" s="28">
        <v>2</v>
      </c>
      <c r="C43" s="205" t="s">
        <v>322</v>
      </c>
      <c r="D43" s="181" t="s">
        <v>223</v>
      </c>
      <c r="E43" s="75" t="s">
        <v>222</v>
      </c>
      <c r="F43" s="74" t="s">
        <v>22</v>
      </c>
      <c r="G43" s="21"/>
      <c r="H43" s="22"/>
      <c r="I43" s="23">
        <v>2</v>
      </c>
      <c r="J43" s="24">
        <v>47</v>
      </c>
      <c r="K43" s="360">
        <f>I43*J43*O43/1000</f>
        <v>94</v>
      </c>
      <c r="L43" s="155">
        <v>5</v>
      </c>
      <c r="M43" s="25">
        <v>1</v>
      </c>
      <c r="N43" s="23">
        <v>200</v>
      </c>
      <c r="O43" s="27">
        <f t="shared" ref="O43" si="25">L43*N43*M43</f>
        <v>1000</v>
      </c>
    </row>
    <row r="44" spans="1:15" s="18" customFormat="1" ht="13.5" customHeight="1">
      <c r="A44" s="19" t="s">
        <v>299</v>
      </c>
      <c r="B44" s="20">
        <v>1</v>
      </c>
      <c r="C44" s="205" t="s">
        <v>323</v>
      </c>
      <c r="D44" s="181" t="s">
        <v>224</v>
      </c>
      <c r="E44" s="26">
        <v>2</v>
      </c>
      <c r="F44" s="74" t="s">
        <v>22</v>
      </c>
      <c r="G44" s="21"/>
      <c r="H44" s="22"/>
      <c r="I44" s="23">
        <v>1</v>
      </c>
      <c r="J44" s="24">
        <v>44</v>
      </c>
      <c r="K44" s="360">
        <f t="shared" si="2"/>
        <v>39.6</v>
      </c>
      <c r="L44" s="155">
        <v>5</v>
      </c>
      <c r="M44" s="25">
        <v>1</v>
      </c>
      <c r="N44" s="23">
        <v>180</v>
      </c>
      <c r="O44" s="27">
        <f t="shared" si="3"/>
        <v>900</v>
      </c>
    </row>
    <row r="45" spans="1:15" s="18" customFormat="1" ht="13.5" customHeight="1">
      <c r="A45" s="19" t="s">
        <v>299</v>
      </c>
      <c r="B45" s="20">
        <v>1</v>
      </c>
      <c r="C45" s="205" t="s">
        <v>324</v>
      </c>
      <c r="D45" s="181" t="s">
        <v>224</v>
      </c>
      <c r="E45" s="26">
        <v>2</v>
      </c>
      <c r="F45" s="74" t="s">
        <v>24</v>
      </c>
      <c r="G45" s="21"/>
      <c r="H45" s="22"/>
      <c r="I45" s="23">
        <v>15</v>
      </c>
      <c r="J45" s="24">
        <v>44</v>
      </c>
      <c r="K45" s="360">
        <f t="shared" si="2"/>
        <v>660</v>
      </c>
      <c r="L45" s="155">
        <v>5</v>
      </c>
      <c r="M45" s="25">
        <v>1</v>
      </c>
      <c r="N45" s="23">
        <v>200</v>
      </c>
      <c r="O45" s="27">
        <f t="shared" si="3"/>
        <v>1000</v>
      </c>
    </row>
    <row r="46" spans="1:15" s="18" customFormat="1" ht="13.5" customHeight="1">
      <c r="A46" s="19" t="s">
        <v>299</v>
      </c>
      <c r="B46" s="20">
        <v>1</v>
      </c>
      <c r="C46" s="205" t="s">
        <v>325</v>
      </c>
      <c r="D46" s="181" t="s">
        <v>224</v>
      </c>
      <c r="E46" s="26">
        <v>2</v>
      </c>
      <c r="F46" s="74" t="s">
        <v>24</v>
      </c>
      <c r="G46" s="21"/>
      <c r="H46" s="22"/>
      <c r="I46" s="23">
        <v>2</v>
      </c>
      <c r="J46" s="24">
        <v>44</v>
      </c>
      <c r="K46" s="360">
        <f t="shared" ref="K46" si="26">I46*J46*O46/1000</f>
        <v>88</v>
      </c>
      <c r="L46" s="155">
        <v>5</v>
      </c>
      <c r="M46" s="25">
        <v>1</v>
      </c>
      <c r="N46" s="23">
        <v>200</v>
      </c>
      <c r="O46" s="27">
        <f t="shared" ref="O46" si="27">L46*N46*M46</f>
        <v>1000</v>
      </c>
    </row>
    <row r="47" spans="1:15" s="18" customFormat="1" ht="13.5" customHeight="1">
      <c r="A47" s="19" t="s">
        <v>299</v>
      </c>
      <c r="B47" s="20">
        <v>1</v>
      </c>
      <c r="C47" s="205" t="s">
        <v>327</v>
      </c>
      <c r="D47" s="181" t="s">
        <v>224</v>
      </c>
      <c r="E47" s="26">
        <v>2</v>
      </c>
      <c r="F47" s="74" t="s">
        <v>24</v>
      </c>
      <c r="G47" s="21"/>
      <c r="H47" s="22"/>
      <c r="I47" s="23">
        <v>1</v>
      </c>
      <c r="J47" s="24">
        <v>44</v>
      </c>
      <c r="K47" s="360">
        <f t="shared" ref="K47" si="28">I47*J47*O47/1000</f>
        <v>44</v>
      </c>
      <c r="L47" s="155">
        <v>5</v>
      </c>
      <c r="M47" s="25">
        <v>1</v>
      </c>
      <c r="N47" s="23">
        <v>200</v>
      </c>
      <c r="O47" s="27">
        <f t="shared" ref="O47" si="29">L47*N47*M47</f>
        <v>1000</v>
      </c>
    </row>
    <row r="48" spans="1:15" s="18" customFormat="1" ht="13.5" customHeight="1">
      <c r="A48" s="19" t="s">
        <v>299</v>
      </c>
      <c r="B48" s="20">
        <v>2</v>
      </c>
      <c r="C48" s="205" t="s">
        <v>324</v>
      </c>
      <c r="D48" s="181" t="s">
        <v>224</v>
      </c>
      <c r="E48" s="26">
        <v>2</v>
      </c>
      <c r="F48" s="74" t="s">
        <v>24</v>
      </c>
      <c r="G48" s="21"/>
      <c r="H48" s="22"/>
      <c r="I48" s="23">
        <v>17</v>
      </c>
      <c r="J48" s="24">
        <v>44</v>
      </c>
      <c r="K48" s="360">
        <f t="shared" ref="K48:K50" si="30">I48*J48*O48/1000</f>
        <v>748</v>
      </c>
      <c r="L48" s="155">
        <v>5</v>
      </c>
      <c r="M48" s="25">
        <v>1</v>
      </c>
      <c r="N48" s="23">
        <v>200</v>
      </c>
      <c r="O48" s="27">
        <f t="shared" ref="O48:O50" si="31">L48*N48*M48</f>
        <v>1000</v>
      </c>
    </row>
    <row r="49" spans="1:17" s="18" customFormat="1" ht="13.5" customHeight="1">
      <c r="A49" s="19" t="s">
        <v>299</v>
      </c>
      <c r="B49" s="20">
        <v>2</v>
      </c>
      <c r="C49" s="205" t="s">
        <v>326</v>
      </c>
      <c r="D49" s="181" t="s">
        <v>224</v>
      </c>
      <c r="E49" s="26">
        <v>2</v>
      </c>
      <c r="F49" s="74" t="s">
        <v>24</v>
      </c>
      <c r="G49" s="21"/>
      <c r="H49" s="22"/>
      <c r="I49" s="23">
        <v>12</v>
      </c>
      <c r="J49" s="24">
        <v>44</v>
      </c>
      <c r="K49" s="360">
        <f t="shared" si="30"/>
        <v>528</v>
      </c>
      <c r="L49" s="155">
        <v>5</v>
      </c>
      <c r="M49" s="25">
        <v>1</v>
      </c>
      <c r="N49" s="23">
        <v>200</v>
      </c>
      <c r="O49" s="27">
        <f t="shared" si="31"/>
        <v>1000</v>
      </c>
    </row>
    <row r="50" spans="1:17" s="18" customFormat="1" ht="13.5" customHeight="1">
      <c r="A50" s="19" t="s">
        <v>299</v>
      </c>
      <c r="B50" s="20">
        <v>2</v>
      </c>
      <c r="C50" s="205" t="s">
        <v>305</v>
      </c>
      <c r="D50" s="181" t="s">
        <v>224</v>
      </c>
      <c r="E50" s="26">
        <v>2</v>
      </c>
      <c r="F50" s="74" t="s">
        <v>24</v>
      </c>
      <c r="G50" s="21"/>
      <c r="H50" s="22"/>
      <c r="I50" s="23">
        <v>1</v>
      </c>
      <c r="J50" s="24">
        <v>44</v>
      </c>
      <c r="K50" s="360">
        <f t="shared" si="30"/>
        <v>17.600000000000001</v>
      </c>
      <c r="L50" s="155">
        <v>2</v>
      </c>
      <c r="M50" s="25">
        <v>1</v>
      </c>
      <c r="N50" s="23">
        <v>200</v>
      </c>
      <c r="O50" s="27">
        <f t="shared" si="31"/>
        <v>400</v>
      </c>
    </row>
    <row r="51" spans="1:17" s="18" customFormat="1" ht="13.5" customHeight="1">
      <c r="A51" s="19" t="s">
        <v>299</v>
      </c>
      <c r="B51" s="20">
        <v>3</v>
      </c>
      <c r="C51" s="205" t="s">
        <v>324</v>
      </c>
      <c r="D51" s="181" t="s">
        <v>224</v>
      </c>
      <c r="E51" s="26">
        <v>2</v>
      </c>
      <c r="F51" s="74" t="s">
        <v>24</v>
      </c>
      <c r="G51" s="21"/>
      <c r="H51" s="22"/>
      <c r="I51" s="23">
        <v>9</v>
      </c>
      <c r="J51" s="24">
        <v>44</v>
      </c>
      <c r="K51" s="360">
        <f t="shared" si="2"/>
        <v>396</v>
      </c>
      <c r="L51" s="155">
        <v>5</v>
      </c>
      <c r="M51" s="25">
        <v>1</v>
      </c>
      <c r="N51" s="23">
        <v>200</v>
      </c>
      <c r="O51" s="27">
        <f t="shared" si="3"/>
        <v>1000</v>
      </c>
      <c r="Q51" s="90"/>
    </row>
    <row r="52" spans="1:17" s="18" customFormat="1" ht="13.5" customHeight="1">
      <c r="A52" s="19" t="s">
        <v>299</v>
      </c>
      <c r="B52" s="20">
        <v>3</v>
      </c>
      <c r="C52" s="205" t="s">
        <v>326</v>
      </c>
      <c r="D52" s="181" t="s">
        <v>224</v>
      </c>
      <c r="E52" s="26">
        <v>2</v>
      </c>
      <c r="F52" s="74" t="s">
        <v>24</v>
      </c>
      <c r="G52" s="21"/>
      <c r="H52" s="22"/>
      <c r="I52" s="23">
        <v>6</v>
      </c>
      <c r="J52" s="24">
        <v>44</v>
      </c>
      <c r="K52" s="360">
        <f t="shared" ref="K52:K57" si="32">I52*J52*O52/1000</f>
        <v>264</v>
      </c>
      <c r="L52" s="155">
        <v>5</v>
      </c>
      <c r="M52" s="25">
        <v>1</v>
      </c>
      <c r="N52" s="23">
        <v>200</v>
      </c>
      <c r="O52" s="27">
        <f t="shared" ref="O52:O57" si="33">L52*N52*M52</f>
        <v>1000</v>
      </c>
    </row>
    <row r="53" spans="1:17" s="18" customFormat="1" ht="13.5" customHeight="1">
      <c r="A53" s="19" t="s">
        <v>299</v>
      </c>
      <c r="B53" s="20">
        <v>1</v>
      </c>
      <c r="C53" s="205" t="s">
        <v>325</v>
      </c>
      <c r="D53" s="181" t="s">
        <v>224</v>
      </c>
      <c r="E53" s="26">
        <v>2</v>
      </c>
      <c r="F53" s="74" t="s">
        <v>25</v>
      </c>
      <c r="G53" s="21"/>
      <c r="H53" s="22"/>
      <c r="I53" s="23">
        <v>3</v>
      </c>
      <c r="J53" s="24">
        <v>44</v>
      </c>
      <c r="K53" s="360">
        <f t="shared" ref="K53:K54" si="34">I53*J53*O53/1000</f>
        <v>132</v>
      </c>
      <c r="L53" s="155">
        <v>5</v>
      </c>
      <c r="M53" s="25">
        <v>1</v>
      </c>
      <c r="N53" s="23">
        <v>200</v>
      </c>
      <c r="O53" s="27">
        <f t="shared" ref="O53:O54" si="35">L53*N53*M53</f>
        <v>1000</v>
      </c>
    </row>
    <row r="54" spans="1:17" s="18" customFormat="1" ht="13.5" customHeight="1">
      <c r="A54" s="19" t="s">
        <v>299</v>
      </c>
      <c r="B54" s="20">
        <v>2</v>
      </c>
      <c r="C54" s="205" t="s">
        <v>325</v>
      </c>
      <c r="D54" s="181" t="s">
        <v>224</v>
      </c>
      <c r="E54" s="26">
        <v>2</v>
      </c>
      <c r="F54" s="74" t="s">
        <v>25</v>
      </c>
      <c r="G54" s="21"/>
      <c r="H54" s="22"/>
      <c r="I54" s="23">
        <v>6</v>
      </c>
      <c r="J54" s="24">
        <v>44</v>
      </c>
      <c r="K54" s="360">
        <f t="shared" si="34"/>
        <v>264</v>
      </c>
      <c r="L54" s="155">
        <v>5</v>
      </c>
      <c r="M54" s="25">
        <v>1</v>
      </c>
      <c r="N54" s="23">
        <v>200</v>
      </c>
      <c r="O54" s="27">
        <f t="shared" si="35"/>
        <v>1000</v>
      </c>
    </row>
    <row r="55" spans="1:17" s="18" customFormat="1" ht="13.5" customHeight="1">
      <c r="A55" s="19" t="s">
        <v>299</v>
      </c>
      <c r="B55" s="20">
        <v>3</v>
      </c>
      <c r="C55" s="205" t="s">
        <v>325</v>
      </c>
      <c r="D55" s="181" t="s">
        <v>224</v>
      </c>
      <c r="E55" s="26">
        <v>2</v>
      </c>
      <c r="F55" s="74" t="s">
        <v>25</v>
      </c>
      <c r="G55" s="21"/>
      <c r="H55" s="22"/>
      <c r="I55" s="23">
        <v>4</v>
      </c>
      <c r="J55" s="24">
        <v>44</v>
      </c>
      <c r="K55" s="360">
        <f t="shared" si="32"/>
        <v>176</v>
      </c>
      <c r="L55" s="155">
        <v>5</v>
      </c>
      <c r="M55" s="25">
        <v>1</v>
      </c>
      <c r="N55" s="23">
        <v>200</v>
      </c>
      <c r="O55" s="27">
        <f t="shared" si="33"/>
        <v>1000</v>
      </c>
    </row>
    <row r="56" spans="1:17" s="18" customFormat="1" ht="13.5" customHeight="1">
      <c r="A56" s="19" t="s">
        <v>299</v>
      </c>
      <c r="B56" s="20" t="s">
        <v>343</v>
      </c>
      <c r="C56" s="205" t="s">
        <v>325</v>
      </c>
      <c r="D56" s="181" t="s">
        <v>224</v>
      </c>
      <c r="E56" s="26">
        <v>2</v>
      </c>
      <c r="F56" s="74" t="s">
        <v>25</v>
      </c>
      <c r="G56" s="21"/>
      <c r="H56" s="22"/>
      <c r="I56" s="23">
        <v>2</v>
      </c>
      <c r="J56" s="24">
        <v>44</v>
      </c>
      <c r="K56" s="360">
        <f t="shared" si="32"/>
        <v>88</v>
      </c>
      <c r="L56" s="155">
        <v>5</v>
      </c>
      <c r="M56" s="25">
        <v>1</v>
      </c>
      <c r="N56" s="23">
        <v>200</v>
      </c>
      <c r="O56" s="27">
        <f t="shared" si="33"/>
        <v>1000</v>
      </c>
    </row>
    <row r="57" spans="1:17" s="18" customFormat="1" ht="13.5" customHeight="1">
      <c r="A57" s="19" t="s">
        <v>299</v>
      </c>
      <c r="B57" s="20">
        <v>2</v>
      </c>
      <c r="C57" s="205" t="s">
        <v>327</v>
      </c>
      <c r="D57" s="181" t="s">
        <v>224</v>
      </c>
      <c r="E57" s="26">
        <v>2</v>
      </c>
      <c r="F57" s="74" t="s">
        <v>26</v>
      </c>
      <c r="G57" s="21"/>
      <c r="H57" s="22"/>
      <c r="I57" s="23">
        <v>2</v>
      </c>
      <c r="J57" s="24">
        <v>44</v>
      </c>
      <c r="K57" s="360">
        <f t="shared" si="32"/>
        <v>88</v>
      </c>
      <c r="L57" s="155">
        <v>5</v>
      </c>
      <c r="M57" s="25">
        <v>1</v>
      </c>
      <c r="N57" s="23">
        <v>200</v>
      </c>
      <c r="O57" s="27">
        <f t="shared" si="33"/>
        <v>1000</v>
      </c>
    </row>
    <row r="58" spans="1:17" s="18" customFormat="1" ht="13.5" customHeight="1">
      <c r="A58" s="19" t="s">
        <v>299</v>
      </c>
      <c r="B58" s="20">
        <v>3</v>
      </c>
      <c r="C58" s="205" t="s">
        <v>327</v>
      </c>
      <c r="D58" s="181" t="s">
        <v>224</v>
      </c>
      <c r="E58" s="26">
        <v>2</v>
      </c>
      <c r="F58" s="74" t="s">
        <v>26</v>
      </c>
      <c r="G58" s="21"/>
      <c r="H58" s="22"/>
      <c r="I58" s="23">
        <v>2</v>
      </c>
      <c r="J58" s="24">
        <v>44</v>
      </c>
      <c r="K58" s="360">
        <f t="shared" si="2"/>
        <v>88</v>
      </c>
      <c r="L58" s="155">
        <v>5</v>
      </c>
      <c r="M58" s="25">
        <v>1</v>
      </c>
      <c r="N58" s="23">
        <v>200</v>
      </c>
      <c r="O58" s="27">
        <f t="shared" si="3"/>
        <v>1000</v>
      </c>
    </row>
    <row r="59" spans="1:17" s="18" customFormat="1" ht="13.5" customHeight="1">
      <c r="A59" s="19" t="s">
        <v>299</v>
      </c>
      <c r="B59" s="20">
        <v>1</v>
      </c>
      <c r="C59" s="205" t="s">
        <v>328</v>
      </c>
      <c r="D59" s="183" t="s">
        <v>27</v>
      </c>
      <c r="E59" s="26">
        <v>6</v>
      </c>
      <c r="F59" s="74" t="s">
        <v>28</v>
      </c>
      <c r="G59" s="21"/>
      <c r="H59" s="22"/>
      <c r="I59" s="23">
        <v>4</v>
      </c>
      <c r="J59" s="24">
        <v>132</v>
      </c>
      <c r="K59" s="360">
        <f>J59*I59*O59/1000</f>
        <v>528</v>
      </c>
      <c r="L59" s="155">
        <v>5</v>
      </c>
      <c r="M59" s="25">
        <v>1</v>
      </c>
      <c r="N59" s="23">
        <v>200</v>
      </c>
      <c r="O59" s="27">
        <f t="shared" ref="O59" si="36">L59*N59*M59</f>
        <v>1000</v>
      </c>
    </row>
    <row r="60" spans="1:17" s="18" customFormat="1" ht="13.5" customHeight="1">
      <c r="A60" s="19" t="s">
        <v>299</v>
      </c>
      <c r="B60" s="20">
        <v>1</v>
      </c>
      <c r="C60" s="205" t="s">
        <v>329</v>
      </c>
      <c r="D60" s="183" t="s">
        <v>27</v>
      </c>
      <c r="E60" s="26">
        <v>6</v>
      </c>
      <c r="F60" s="74" t="s">
        <v>28</v>
      </c>
      <c r="G60" s="21"/>
      <c r="H60" s="22"/>
      <c r="I60" s="23">
        <v>2</v>
      </c>
      <c r="J60" s="24">
        <v>132</v>
      </c>
      <c r="K60" s="360">
        <f>J60*I60*O60/1000</f>
        <v>813.38400000000001</v>
      </c>
      <c r="L60" s="155">
        <v>13</v>
      </c>
      <c r="M60" s="25">
        <v>1</v>
      </c>
      <c r="N60" s="23">
        <v>237</v>
      </c>
      <c r="O60" s="27">
        <f t="shared" si="3"/>
        <v>3081</v>
      </c>
    </row>
    <row r="61" spans="1:17" s="18" customFormat="1" ht="13.5" customHeight="1">
      <c r="A61" s="19" t="s">
        <v>299</v>
      </c>
      <c r="B61" s="20">
        <v>2</v>
      </c>
      <c r="C61" s="205" t="s">
        <v>330</v>
      </c>
      <c r="D61" s="181" t="s">
        <v>223</v>
      </c>
      <c r="E61" s="26">
        <v>2</v>
      </c>
      <c r="F61" s="74" t="s">
        <v>506</v>
      </c>
      <c r="G61" s="21"/>
      <c r="H61" s="22"/>
      <c r="I61" s="23">
        <v>8</v>
      </c>
      <c r="J61" s="24">
        <v>85</v>
      </c>
      <c r="K61" s="360">
        <f t="shared" ref="K61:K79" si="37">I61*J61*O61/1000</f>
        <v>680</v>
      </c>
      <c r="L61" s="155">
        <v>5</v>
      </c>
      <c r="M61" s="25">
        <v>1</v>
      </c>
      <c r="N61" s="23">
        <v>200</v>
      </c>
      <c r="O61" s="27">
        <f t="shared" ref="O61" si="38">L61*N61*M61</f>
        <v>1000</v>
      </c>
    </row>
    <row r="62" spans="1:17" s="18" customFormat="1" ht="13.5" customHeight="1">
      <c r="A62" s="19" t="s">
        <v>299</v>
      </c>
      <c r="B62" s="20">
        <v>3</v>
      </c>
      <c r="C62" s="205" t="s">
        <v>454</v>
      </c>
      <c r="D62" s="181" t="s">
        <v>223</v>
      </c>
      <c r="E62" s="26">
        <v>2</v>
      </c>
      <c r="F62" s="74" t="s">
        <v>506</v>
      </c>
      <c r="G62" s="21"/>
      <c r="H62" s="22"/>
      <c r="I62" s="23">
        <v>12</v>
      </c>
      <c r="J62" s="24">
        <v>85</v>
      </c>
      <c r="K62" s="360">
        <f t="shared" si="37"/>
        <v>918</v>
      </c>
      <c r="L62" s="155">
        <v>5</v>
      </c>
      <c r="M62" s="25">
        <v>1</v>
      </c>
      <c r="N62" s="23">
        <v>180</v>
      </c>
      <c r="O62" s="27">
        <f t="shared" si="3"/>
        <v>900</v>
      </c>
    </row>
    <row r="63" spans="1:17" s="18" customFormat="1" ht="13.5" customHeight="1">
      <c r="A63" s="19" t="s">
        <v>299</v>
      </c>
      <c r="B63" s="20">
        <v>1</v>
      </c>
      <c r="C63" s="205" t="s">
        <v>439</v>
      </c>
      <c r="D63" s="181" t="s">
        <v>223</v>
      </c>
      <c r="E63" s="26">
        <v>2</v>
      </c>
      <c r="F63" s="74" t="s">
        <v>506</v>
      </c>
      <c r="G63" s="21"/>
      <c r="H63" s="22"/>
      <c r="I63" s="23">
        <v>12</v>
      </c>
      <c r="J63" s="24">
        <v>85</v>
      </c>
      <c r="K63" s="360">
        <f t="shared" si="37"/>
        <v>918</v>
      </c>
      <c r="L63" s="155">
        <v>5</v>
      </c>
      <c r="M63" s="25">
        <v>1</v>
      </c>
      <c r="N63" s="23">
        <v>180</v>
      </c>
      <c r="O63" s="27">
        <f t="shared" si="3"/>
        <v>900</v>
      </c>
    </row>
    <row r="64" spans="1:17" s="18" customFormat="1" ht="13.5" customHeight="1">
      <c r="A64" s="19" t="s">
        <v>299</v>
      </c>
      <c r="B64" s="20">
        <v>1</v>
      </c>
      <c r="C64" s="205" t="s">
        <v>331</v>
      </c>
      <c r="D64" s="181" t="s">
        <v>223</v>
      </c>
      <c r="E64" s="75" t="s">
        <v>222</v>
      </c>
      <c r="F64" s="74" t="s">
        <v>507</v>
      </c>
      <c r="G64" s="21"/>
      <c r="H64" s="22"/>
      <c r="I64" s="23">
        <v>6</v>
      </c>
      <c r="J64" s="24">
        <v>47</v>
      </c>
      <c r="K64" s="360">
        <f t="shared" si="37"/>
        <v>451.2</v>
      </c>
      <c r="L64" s="155">
        <v>8</v>
      </c>
      <c r="M64" s="25">
        <v>1</v>
      </c>
      <c r="N64" s="23">
        <v>200</v>
      </c>
      <c r="O64" s="27">
        <f t="shared" ref="O64:O65" si="39">L64*N64*M64</f>
        <v>1600</v>
      </c>
    </row>
    <row r="65" spans="1:17" s="18" customFormat="1" ht="13.5" customHeight="1">
      <c r="A65" s="19" t="s">
        <v>299</v>
      </c>
      <c r="B65" s="20">
        <v>1</v>
      </c>
      <c r="C65" s="205" t="s">
        <v>332</v>
      </c>
      <c r="D65" s="181" t="s">
        <v>223</v>
      </c>
      <c r="E65" s="75" t="s">
        <v>222</v>
      </c>
      <c r="F65" s="74" t="s">
        <v>507</v>
      </c>
      <c r="G65" s="21"/>
      <c r="H65" s="22"/>
      <c r="I65" s="23">
        <v>2</v>
      </c>
      <c r="J65" s="24">
        <v>47</v>
      </c>
      <c r="K65" s="360">
        <f t="shared" si="37"/>
        <v>84.6</v>
      </c>
      <c r="L65" s="155">
        <v>5</v>
      </c>
      <c r="M65" s="25">
        <v>1</v>
      </c>
      <c r="N65" s="23">
        <v>180</v>
      </c>
      <c r="O65" s="27">
        <f t="shared" si="39"/>
        <v>900</v>
      </c>
    </row>
    <row r="66" spans="1:17" s="18" customFormat="1" ht="13.5" customHeight="1">
      <c r="A66" s="19" t="s">
        <v>299</v>
      </c>
      <c r="B66" s="20">
        <v>1</v>
      </c>
      <c r="C66" s="205" t="s">
        <v>451</v>
      </c>
      <c r="D66" s="181" t="s">
        <v>223</v>
      </c>
      <c r="E66" s="75" t="s">
        <v>222</v>
      </c>
      <c r="F66" s="74" t="s">
        <v>507</v>
      </c>
      <c r="G66" s="21"/>
      <c r="H66" s="22"/>
      <c r="I66" s="23">
        <v>2</v>
      </c>
      <c r="J66" s="24">
        <v>47</v>
      </c>
      <c r="K66" s="360">
        <f t="shared" si="37"/>
        <v>84.6</v>
      </c>
      <c r="L66" s="155">
        <v>5</v>
      </c>
      <c r="M66" s="25">
        <v>1</v>
      </c>
      <c r="N66" s="23">
        <v>180</v>
      </c>
      <c r="O66" s="27">
        <f t="shared" si="3"/>
        <v>900</v>
      </c>
    </row>
    <row r="67" spans="1:17" s="18" customFormat="1" ht="13.5" customHeight="1">
      <c r="A67" s="19" t="s">
        <v>299</v>
      </c>
      <c r="B67" s="20">
        <v>1</v>
      </c>
      <c r="C67" s="205" t="s">
        <v>302</v>
      </c>
      <c r="D67" s="181" t="s">
        <v>223</v>
      </c>
      <c r="E67" s="75" t="s">
        <v>222</v>
      </c>
      <c r="F67" s="74" t="s">
        <v>507</v>
      </c>
      <c r="G67" s="21"/>
      <c r="H67" s="22"/>
      <c r="I67" s="23">
        <v>2</v>
      </c>
      <c r="J67" s="24">
        <v>47</v>
      </c>
      <c r="K67" s="360">
        <f t="shared" si="37"/>
        <v>84.6</v>
      </c>
      <c r="L67" s="155">
        <v>5</v>
      </c>
      <c r="M67" s="25">
        <v>1</v>
      </c>
      <c r="N67" s="23">
        <v>180</v>
      </c>
      <c r="O67" s="27">
        <f t="shared" ref="O67" si="40">L67*N67*M67</f>
        <v>900</v>
      </c>
    </row>
    <row r="68" spans="1:17" s="18" customFormat="1" ht="13.5" customHeight="1">
      <c r="A68" s="19" t="s">
        <v>299</v>
      </c>
      <c r="B68" s="20">
        <v>1</v>
      </c>
      <c r="C68" s="205" t="s">
        <v>303</v>
      </c>
      <c r="D68" s="181" t="s">
        <v>223</v>
      </c>
      <c r="E68" s="75" t="s">
        <v>222</v>
      </c>
      <c r="F68" s="74" t="s">
        <v>507</v>
      </c>
      <c r="G68" s="21"/>
      <c r="H68" s="22"/>
      <c r="I68" s="23">
        <v>4</v>
      </c>
      <c r="J68" s="24">
        <v>47</v>
      </c>
      <c r="K68" s="360">
        <f t="shared" si="37"/>
        <v>169.2</v>
      </c>
      <c r="L68" s="155">
        <v>5</v>
      </c>
      <c r="M68" s="25">
        <v>1</v>
      </c>
      <c r="N68" s="23">
        <v>180</v>
      </c>
      <c r="O68" s="27">
        <f t="shared" ref="O68:O76" si="41">L68*N68*M68</f>
        <v>900</v>
      </c>
    </row>
    <row r="69" spans="1:17" s="18" customFormat="1" ht="13.5" customHeight="1">
      <c r="A69" s="19" t="s">
        <v>299</v>
      </c>
      <c r="B69" s="20">
        <v>2</v>
      </c>
      <c r="C69" s="205" t="s">
        <v>300</v>
      </c>
      <c r="D69" s="181" t="s">
        <v>223</v>
      </c>
      <c r="E69" s="75" t="s">
        <v>222</v>
      </c>
      <c r="F69" s="74" t="s">
        <v>507</v>
      </c>
      <c r="G69" s="21"/>
      <c r="H69" s="22"/>
      <c r="I69" s="23">
        <v>12</v>
      </c>
      <c r="J69" s="24">
        <v>47</v>
      </c>
      <c r="K69" s="360">
        <f t="shared" si="37"/>
        <v>902.4</v>
      </c>
      <c r="L69" s="155">
        <v>8</v>
      </c>
      <c r="M69" s="25">
        <v>1</v>
      </c>
      <c r="N69" s="23">
        <v>200</v>
      </c>
      <c r="O69" s="27">
        <f t="shared" ref="O69:O70" si="42">L69*N69*M69</f>
        <v>1600</v>
      </c>
    </row>
    <row r="70" spans="1:17" s="18" customFormat="1" ht="13.5" customHeight="1">
      <c r="A70" s="19" t="s">
        <v>299</v>
      </c>
      <c r="B70" s="20">
        <v>2</v>
      </c>
      <c r="C70" s="205" t="s">
        <v>455</v>
      </c>
      <c r="D70" s="181" t="s">
        <v>223</v>
      </c>
      <c r="E70" s="75" t="s">
        <v>222</v>
      </c>
      <c r="F70" s="74" t="s">
        <v>507</v>
      </c>
      <c r="G70" s="21"/>
      <c r="H70" s="22"/>
      <c r="I70" s="23">
        <v>2</v>
      </c>
      <c r="J70" s="24">
        <v>47</v>
      </c>
      <c r="K70" s="360">
        <f t="shared" si="37"/>
        <v>84.6</v>
      </c>
      <c r="L70" s="155">
        <v>5</v>
      </c>
      <c r="M70" s="25">
        <v>1</v>
      </c>
      <c r="N70" s="23">
        <v>180</v>
      </c>
      <c r="O70" s="27">
        <f t="shared" si="42"/>
        <v>900</v>
      </c>
    </row>
    <row r="71" spans="1:17" s="18" customFormat="1" ht="13.5" customHeight="1">
      <c r="A71" s="19" t="s">
        <v>299</v>
      </c>
      <c r="B71" s="20">
        <v>2</v>
      </c>
      <c r="C71" s="205" t="s">
        <v>304</v>
      </c>
      <c r="D71" s="181" t="s">
        <v>223</v>
      </c>
      <c r="E71" s="75" t="s">
        <v>222</v>
      </c>
      <c r="F71" s="74" t="s">
        <v>507</v>
      </c>
      <c r="G71" s="21"/>
      <c r="H71" s="22"/>
      <c r="I71" s="23">
        <v>2</v>
      </c>
      <c r="J71" s="24">
        <v>47</v>
      </c>
      <c r="K71" s="360">
        <f t="shared" si="37"/>
        <v>84.6</v>
      </c>
      <c r="L71" s="155">
        <v>5</v>
      </c>
      <c r="M71" s="25">
        <v>1</v>
      </c>
      <c r="N71" s="23">
        <v>180</v>
      </c>
      <c r="O71" s="27">
        <f t="shared" si="41"/>
        <v>900</v>
      </c>
    </row>
    <row r="72" spans="1:17" s="18" customFormat="1" ht="13.5" customHeight="1">
      <c r="A72" s="19" t="s">
        <v>299</v>
      </c>
      <c r="B72" s="20">
        <v>2</v>
      </c>
      <c r="C72" s="205" t="s">
        <v>456</v>
      </c>
      <c r="D72" s="181" t="s">
        <v>223</v>
      </c>
      <c r="E72" s="75" t="s">
        <v>222</v>
      </c>
      <c r="F72" s="74" t="s">
        <v>507</v>
      </c>
      <c r="G72" s="21"/>
      <c r="H72" s="22"/>
      <c r="I72" s="23">
        <v>2</v>
      </c>
      <c r="J72" s="24">
        <v>47</v>
      </c>
      <c r="K72" s="360">
        <f t="shared" si="37"/>
        <v>84.6</v>
      </c>
      <c r="L72" s="155">
        <v>5</v>
      </c>
      <c r="M72" s="25">
        <v>1</v>
      </c>
      <c r="N72" s="23">
        <v>180</v>
      </c>
      <c r="O72" s="27">
        <f t="shared" si="41"/>
        <v>900</v>
      </c>
    </row>
    <row r="73" spans="1:17" s="18" customFormat="1" ht="13.5" customHeight="1">
      <c r="A73" s="19" t="s">
        <v>299</v>
      </c>
      <c r="B73" s="20">
        <v>2</v>
      </c>
      <c r="C73" s="205" t="s">
        <v>305</v>
      </c>
      <c r="D73" s="181" t="s">
        <v>223</v>
      </c>
      <c r="E73" s="75" t="s">
        <v>222</v>
      </c>
      <c r="F73" s="74" t="s">
        <v>507</v>
      </c>
      <c r="G73" s="21"/>
      <c r="H73" s="22"/>
      <c r="I73" s="23">
        <v>2</v>
      </c>
      <c r="J73" s="24">
        <v>47</v>
      </c>
      <c r="K73" s="360">
        <f t="shared" si="37"/>
        <v>37.6</v>
      </c>
      <c r="L73" s="155">
        <v>2</v>
      </c>
      <c r="M73" s="25">
        <v>1</v>
      </c>
      <c r="N73" s="23">
        <v>200</v>
      </c>
      <c r="O73" s="27">
        <f t="shared" ref="O73" si="43">L73*N73*M73</f>
        <v>400</v>
      </c>
    </row>
    <row r="74" spans="1:17" s="18" customFormat="1" ht="13.5" customHeight="1">
      <c r="A74" s="19" t="s">
        <v>299</v>
      </c>
      <c r="B74" s="20">
        <v>3</v>
      </c>
      <c r="C74" s="205" t="s">
        <v>300</v>
      </c>
      <c r="D74" s="181" t="s">
        <v>223</v>
      </c>
      <c r="E74" s="75" t="s">
        <v>222</v>
      </c>
      <c r="F74" s="74" t="s">
        <v>507</v>
      </c>
      <c r="G74" s="21"/>
      <c r="H74" s="22"/>
      <c r="I74" s="23">
        <v>8</v>
      </c>
      <c r="J74" s="24">
        <v>47</v>
      </c>
      <c r="K74" s="360">
        <f t="shared" si="37"/>
        <v>601.6</v>
      </c>
      <c r="L74" s="155">
        <v>8</v>
      </c>
      <c r="M74" s="25">
        <v>1</v>
      </c>
      <c r="N74" s="23">
        <v>200</v>
      </c>
      <c r="O74" s="27">
        <f t="shared" ref="O74:O75" si="44">L74*N74*M74</f>
        <v>1600</v>
      </c>
    </row>
    <row r="75" spans="1:17" s="18" customFormat="1" ht="13.5" customHeight="1">
      <c r="A75" s="19" t="s">
        <v>299</v>
      </c>
      <c r="B75" s="20">
        <v>3</v>
      </c>
      <c r="C75" s="205" t="s">
        <v>306</v>
      </c>
      <c r="D75" s="181" t="s">
        <v>223</v>
      </c>
      <c r="E75" s="75" t="s">
        <v>222</v>
      </c>
      <c r="F75" s="74" t="s">
        <v>507</v>
      </c>
      <c r="G75" s="21"/>
      <c r="H75" s="22"/>
      <c r="I75" s="23">
        <v>2</v>
      </c>
      <c r="J75" s="24">
        <v>47</v>
      </c>
      <c r="K75" s="360">
        <f t="shared" si="37"/>
        <v>94</v>
      </c>
      <c r="L75" s="155">
        <v>5</v>
      </c>
      <c r="M75" s="25">
        <v>1</v>
      </c>
      <c r="N75" s="23">
        <v>200</v>
      </c>
      <c r="O75" s="27">
        <f t="shared" si="44"/>
        <v>1000</v>
      </c>
    </row>
    <row r="76" spans="1:17" s="18" customFormat="1" ht="13.5" customHeight="1">
      <c r="A76" s="19" t="s">
        <v>299</v>
      </c>
      <c r="B76" s="20">
        <v>3</v>
      </c>
      <c r="C76" s="205" t="s">
        <v>454</v>
      </c>
      <c r="D76" s="181" t="s">
        <v>223</v>
      </c>
      <c r="E76" s="75" t="s">
        <v>222</v>
      </c>
      <c r="F76" s="74" t="s">
        <v>507</v>
      </c>
      <c r="G76" s="21"/>
      <c r="H76" s="22"/>
      <c r="I76" s="23">
        <v>2</v>
      </c>
      <c r="J76" s="24">
        <v>47</v>
      </c>
      <c r="K76" s="360">
        <f t="shared" si="37"/>
        <v>84.6</v>
      </c>
      <c r="L76" s="155">
        <v>5</v>
      </c>
      <c r="M76" s="25">
        <v>1</v>
      </c>
      <c r="N76" s="23">
        <v>180</v>
      </c>
      <c r="O76" s="27">
        <f t="shared" si="41"/>
        <v>900</v>
      </c>
    </row>
    <row r="77" spans="1:17" s="18" customFormat="1" ht="13.5" customHeight="1">
      <c r="A77" s="19" t="s">
        <v>299</v>
      </c>
      <c r="B77" s="20">
        <v>3</v>
      </c>
      <c r="C77" s="205" t="s">
        <v>333</v>
      </c>
      <c r="D77" s="181" t="s">
        <v>223</v>
      </c>
      <c r="E77" s="75" t="s">
        <v>222</v>
      </c>
      <c r="F77" s="74" t="s">
        <v>507</v>
      </c>
      <c r="G77" s="21"/>
      <c r="H77" s="22"/>
      <c r="I77" s="23">
        <v>2</v>
      </c>
      <c r="J77" s="24">
        <v>47</v>
      </c>
      <c r="K77" s="360">
        <f t="shared" si="37"/>
        <v>150.4</v>
      </c>
      <c r="L77" s="155">
        <v>8</v>
      </c>
      <c r="M77" s="25">
        <v>1</v>
      </c>
      <c r="N77" s="23">
        <v>200</v>
      </c>
      <c r="O77" s="27">
        <f t="shared" si="3"/>
        <v>1600</v>
      </c>
      <c r="Q77" s="90"/>
    </row>
    <row r="78" spans="1:17" s="18" customFormat="1" ht="13.5" customHeight="1">
      <c r="A78" s="19" t="s">
        <v>299</v>
      </c>
      <c r="B78" s="20">
        <v>1</v>
      </c>
      <c r="C78" s="205" t="s">
        <v>321</v>
      </c>
      <c r="D78" s="181" t="s">
        <v>224</v>
      </c>
      <c r="E78" s="75" t="s">
        <v>222</v>
      </c>
      <c r="F78" s="74" t="s">
        <v>29</v>
      </c>
      <c r="G78" s="21"/>
      <c r="H78" s="22"/>
      <c r="I78" s="23">
        <v>4</v>
      </c>
      <c r="J78" s="24">
        <v>22</v>
      </c>
      <c r="K78" s="360">
        <f t="shared" si="37"/>
        <v>88</v>
      </c>
      <c r="L78" s="155">
        <v>5</v>
      </c>
      <c r="M78" s="25">
        <v>1</v>
      </c>
      <c r="N78" s="23">
        <v>200</v>
      </c>
      <c r="O78" s="27">
        <f t="shared" si="3"/>
        <v>1000</v>
      </c>
    </row>
    <row r="79" spans="1:17" s="18" customFormat="1" ht="13.5" customHeight="1">
      <c r="A79" s="19" t="s">
        <v>299</v>
      </c>
      <c r="B79" s="20">
        <v>1</v>
      </c>
      <c r="C79" s="205" t="s">
        <v>308</v>
      </c>
      <c r="D79" s="181" t="s">
        <v>225</v>
      </c>
      <c r="E79" s="75" t="s">
        <v>222</v>
      </c>
      <c r="F79" s="74" t="s">
        <v>30</v>
      </c>
      <c r="G79" s="21"/>
      <c r="H79" s="22"/>
      <c r="I79" s="23">
        <v>1</v>
      </c>
      <c r="J79" s="24">
        <v>18</v>
      </c>
      <c r="K79" s="360">
        <f t="shared" si="37"/>
        <v>18</v>
      </c>
      <c r="L79" s="155">
        <v>5</v>
      </c>
      <c r="M79" s="25">
        <v>1</v>
      </c>
      <c r="N79" s="23">
        <v>200</v>
      </c>
      <c r="O79" s="27">
        <f t="shared" si="3"/>
        <v>1000</v>
      </c>
    </row>
    <row r="80" spans="1:17" s="18" customFormat="1" ht="13.5" customHeight="1">
      <c r="A80" s="19" t="s">
        <v>299</v>
      </c>
      <c r="B80" s="20">
        <v>1</v>
      </c>
      <c r="C80" s="205" t="s">
        <v>308</v>
      </c>
      <c r="D80" s="183" t="s">
        <v>31</v>
      </c>
      <c r="E80" s="26">
        <v>2</v>
      </c>
      <c r="F80" s="74" t="s">
        <v>32</v>
      </c>
      <c r="G80" s="21"/>
      <c r="H80" s="22"/>
      <c r="I80" s="23">
        <v>2</v>
      </c>
      <c r="J80" s="24">
        <v>64</v>
      </c>
      <c r="K80" s="360">
        <f>J80*I80*O80/1000</f>
        <v>128</v>
      </c>
      <c r="L80" s="155">
        <v>5</v>
      </c>
      <c r="M80" s="25">
        <v>1</v>
      </c>
      <c r="N80" s="23">
        <v>200</v>
      </c>
      <c r="O80" s="27">
        <f t="shared" si="3"/>
        <v>1000</v>
      </c>
    </row>
    <row r="81" spans="1:15" s="18" customFormat="1" ht="13.5" customHeight="1">
      <c r="A81" s="19" t="s">
        <v>299</v>
      </c>
      <c r="B81" s="20">
        <v>1</v>
      </c>
      <c r="C81" s="205" t="s">
        <v>334</v>
      </c>
      <c r="D81" s="181" t="s">
        <v>223</v>
      </c>
      <c r="E81" s="26">
        <v>2</v>
      </c>
      <c r="F81" s="74" t="s">
        <v>33</v>
      </c>
      <c r="G81" s="21"/>
      <c r="H81" s="22"/>
      <c r="I81" s="23">
        <v>12</v>
      </c>
      <c r="J81" s="24">
        <v>85</v>
      </c>
      <c r="K81" s="360">
        <f>I81*J81*O81/1000</f>
        <v>3142.62</v>
      </c>
      <c r="L81" s="155">
        <v>13</v>
      </c>
      <c r="M81" s="25">
        <v>1</v>
      </c>
      <c r="N81" s="23">
        <v>237</v>
      </c>
      <c r="O81" s="27">
        <f t="shared" si="3"/>
        <v>3081</v>
      </c>
    </row>
    <row r="82" spans="1:15" s="18" customFormat="1" ht="13.5" customHeight="1">
      <c r="A82" s="19" t="s">
        <v>319</v>
      </c>
      <c r="B82" s="20">
        <v>1</v>
      </c>
      <c r="C82" s="205" t="s">
        <v>320</v>
      </c>
      <c r="D82" s="181" t="s">
        <v>223</v>
      </c>
      <c r="E82" s="26">
        <v>2</v>
      </c>
      <c r="F82" s="74" t="s">
        <v>23</v>
      </c>
      <c r="G82" s="21"/>
      <c r="H82" s="22"/>
      <c r="I82" s="23">
        <v>4</v>
      </c>
      <c r="J82" s="24">
        <v>85</v>
      </c>
      <c r="K82" s="360">
        <f>I82*J82*O82/1000</f>
        <v>306</v>
      </c>
      <c r="L82" s="155">
        <v>5</v>
      </c>
      <c r="M82" s="25">
        <v>1</v>
      </c>
      <c r="N82" s="23">
        <v>180</v>
      </c>
      <c r="O82" s="27">
        <f t="shared" si="3"/>
        <v>900</v>
      </c>
    </row>
    <row r="83" spans="1:15" s="18" customFormat="1" ht="13.5" customHeight="1">
      <c r="A83" s="19" t="s">
        <v>319</v>
      </c>
      <c r="B83" s="20">
        <v>1</v>
      </c>
      <c r="C83" s="205" t="s">
        <v>335</v>
      </c>
      <c r="D83" s="181" t="s">
        <v>224</v>
      </c>
      <c r="E83" s="26">
        <v>2</v>
      </c>
      <c r="F83" s="74" t="s">
        <v>24</v>
      </c>
      <c r="G83" s="21"/>
      <c r="H83" s="22"/>
      <c r="I83" s="23">
        <v>2</v>
      </c>
      <c r="J83" s="24">
        <v>44</v>
      </c>
      <c r="K83" s="360">
        <f>I83*J83*O83/1000</f>
        <v>79.2</v>
      </c>
      <c r="L83" s="155">
        <v>5</v>
      </c>
      <c r="M83" s="25">
        <v>1</v>
      </c>
      <c r="N83" s="23">
        <v>180</v>
      </c>
      <c r="O83" s="27">
        <f t="shared" si="3"/>
        <v>900</v>
      </c>
    </row>
    <row r="84" spans="1:15" s="18" customFormat="1" ht="13.5" customHeight="1">
      <c r="A84" s="19" t="s">
        <v>319</v>
      </c>
      <c r="B84" s="20">
        <v>1</v>
      </c>
      <c r="C84" s="205" t="s">
        <v>336</v>
      </c>
      <c r="D84" s="181" t="s">
        <v>223</v>
      </c>
      <c r="E84" s="26">
        <v>2</v>
      </c>
      <c r="F84" s="74" t="s">
        <v>34</v>
      </c>
      <c r="G84" s="21"/>
      <c r="H84" s="22"/>
      <c r="I84" s="23">
        <v>10</v>
      </c>
      <c r="J84" s="24">
        <v>85</v>
      </c>
      <c r="K84" s="360">
        <f>I84*J84*O84/1000</f>
        <v>765</v>
      </c>
      <c r="L84" s="155">
        <v>5</v>
      </c>
      <c r="M84" s="25">
        <v>1</v>
      </c>
      <c r="N84" s="23">
        <v>180</v>
      </c>
      <c r="O84" s="27">
        <f t="shared" si="3"/>
        <v>900</v>
      </c>
    </row>
    <row r="85" spans="1:15" s="18" customFormat="1" ht="13.5" customHeight="1">
      <c r="A85" s="19" t="s">
        <v>319</v>
      </c>
      <c r="B85" s="20">
        <v>1</v>
      </c>
      <c r="C85" s="205" t="s">
        <v>337</v>
      </c>
      <c r="D85" s="181" t="s">
        <v>224</v>
      </c>
      <c r="E85" s="75" t="s">
        <v>222</v>
      </c>
      <c r="F85" s="74" t="s">
        <v>35</v>
      </c>
      <c r="G85" s="21"/>
      <c r="H85" s="22"/>
      <c r="I85" s="23">
        <v>4</v>
      </c>
      <c r="J85" s="24">
        <v>22</v>
      </c>
      <c r="K85" s="360">
        <f>I85*J85*O85/1000</f>
        <v>79.2</v>
      </c>
      <c r="L85" s="155">
        <v>5</v>
      </c>
      <c r="M85" s="25">
        <v>1</v>
      </c>
      <c r="N85" s="23">
        <v>180</v>
      </c>
      <c r="O85" s="27">
        <f t="shared" si="3"/>
        <v>900</v>
      </c>
    </row>
    <row r="86" spans="1:15" s="18" customFormat="1" ht="13.5" customHeight="1">
      <c r="A86" s="19" t="s">
        <v>319</v>
      </c>
      <c r="B86" s="20">
        <v>1</v>
      </c>
      <c r="C86" s="205" t="s">
        <v>338</v>
      </c>
      <c r="D86" s="183" t="s">
        <v>27</v>
      </c>
      <c r="E86" s="26">
        <v>5</v>
      </c>
      <c r="F86" s="74" t="s">
        <v>36</v>
      </c>
      <c r="G86" s="21"/>
      <c r="H86" s="22"/>
      <c r="I86" s="23">
        <v>3</v>
      </c>
      <c r="J86" s="24">
        <v>110</v>
      </c>
      <c r="K86" s="360">
        <f>J86*I86*O86/1000</f>
        <v>297</v>
      </c>
      <c r="L86" s="155">
        <v>5</v>
      </c>
      <c r="M86" s="25">
        <v>1</v>
      </c>
      <c r="N86" s="23">
        <v>180</v>
      </c>
      <c r="O86" s="27">
        <f t="shared" si="3"/>
        <v>900</v>
      </c>
    </row>
    <row r="87" spans="1:15" s="18" customFormat="1" ht="13.5" customHeight="1">
      <c r="A87" s="19" t="s">
        <v>319</v>
      </c>
      <c r="B87" s="20">
        <v>1</v>
      </c>
      <c r="C87" s="205" t="s">
        <v>339</v>
      </c>
      <c r="D87" s="181" t="s">
        <v>226</v>
      </c>
      <c r="E87" s="75" t="s">
        <v>222</v>
      </c>
      <c r="F87" s="74" t="s">
        <v>37</v>
      </c>
      <c r="G87" s="21"/>
      <c r="H87" s="22"/>
      <c r="I87" s="23">
        <v>16</v>
      </c>
      <c r="J87" s="24">
        <v>730</v>
      </c>
      <c r="K87" s="360">
        <f>I87*J87*O87/1000</f>
        <v>10512</v>
      </c>
      <c r="L87" s="155">
        <v>5</v>
      </c>
      <c r="M87" s="25">
        <v>1</v>
      </c>
      <c r="N87" s="23">
        <v>180</v>
      </c>
      <c r="O87" s="27">
        <f t="shared" si="3"/>
        <v>900</v>
      </c>
    </row>
    <row r="88" spans="1:15" s="18" customFormat="1" ht="13.5" customHeight="1">
      <c r="A88" s="19" t="s">
        <v>319</v>
      </c>
      <c r="B88" s="20">
        <v>1</v>
      </c>
      <c r="C88" s="205" t="s">
        <v>339</v>
      </c>
      <c r="D88" s="183" t="s">
        <v>38</v>
      </c>
      <c r="E88" s="26">
        <v>1</v>
      </c>
      <c r="F88" s="74" t="s">
        <v>37</v>
      </c>
      <c r="G88" s="21"/>
      <c r="H88" s="22"/>
      <c r="I88" s="23">
        <v>4</v>
      </c>
      <c r="J88" s="24">
        <v>500</v>
      </c>
      <c r="K88" s="360">
        <f>J88*I88*O88/1000</f>
        <v>1800</v>
      </c>
      <c r="L88" s="155">
        <v>5</v>
      </c>
      <c r="M88" s="25">
        <v>1</v>
      </c>
      <c r="N88" s="23">
        <v>180</v>
      </c>
      <c r="O88" s="27">
        <f t="shared" si="3"/>
        <v>900</v>
      </c>
    </row>
    <row r="89" spans="1:15" s="18" customFormat="1" ht="13.5" customHeight="1">
      <c r="A89" s="19" t="s">
        <v>319</v>
      </c>
      <c r="B89" s="20">
        <v>1</v>
      </c>
      <c r="C89" s="205" t="s">
        <v>335</v>
      </c>
      <c r="D89" s="181" t="s">
        <v>223</v>
      </c>
      <c r="E89" s="26">
        <v>2</v>
      </c>
      <c r="F89" s="74" t="s">
        <v>39</v>
      </c>
      <c r="G89" s="21"/>
      <c r="H89" s="22"/>
      <c r="I89" s="23">
        <v>2</v>
      </c>
      <c r="J89" s="24">
        <v>85</v>
      </c>
      <c r="K89" s="360">
        <f>I89*J89*O89/1000</f>
        <v>153</v>
      </c>
      <c r="L89" s="155">
        <v>5</v>
      </c>
      <c r="M89" s="25">
        <v>1</v>
      </c>
      <c r="N89" s="23">
        <v>180</v>
      </c>
      <c r="O89" s="27">
        <f t="shared" si="3"/>
        <v>900</v>
      </c>
    </row>
    <row r="90" spans="1:15" s="18" customFormat="1" ht="13.5" customHeight="1">
      <c r="A90" s="19" t="s">
        <v>299</v>
      </c>
      <c r="B90" s="20"/>
      <c r="C90" s="205" t="s">
        <v>340</v>
      </c>
      <c r="D90" s="181" t="s">
        <v>227</v>
      </c>
      <c r="E90" s="75" t="s">
        <v>222</v>
      </c>
      <c r="F90" s="74" t="s">
        <v>40</v>
      </c>
      <c r="G90" s="21"/>
      <c r="H90" s="22"/>
      <c r="I90" s="23">
        <v>2</v>
      </c>
      <c r="J90" s="24">
        <v>114</v>
      </c>
      <c r="K90" s="360">
        <f>I90*J90*O90/1000</f>
        <v>228</v>
      </c>
      <c r="L90" s="155">
        <v>5</v>
      </c>
      <c r="M90" s="25">
        <v>1</v>
      </c>
      <c r="N90" s="23">
        <v>200</v>
      </c>
      <c r="O90" s="27">
        <f t="shared" si="3"/>
        <v>1000</v>
      </c>
    </row>
    <row r="91" spans="1:15" s="18" customFormat="1" ht="13.5" customHeight="1">
      <c r="A91" s="19" t="s">
        <v>299</v>
      </c>
      <c r="B91" s="20">
        <v>2</v>
      </c>
      <c r="C91" s="205" t="s">
        <v>317</v>
      </c>
      <c r="D91" s="183" t="s">
        <v>41</v>
      </c>
      <c r="E91" s="26">
        <v>1</v>
      </c>
      <c r="F91" s="74" t="s">
        <v>42</v>
      </c>
      <c r="G91" s="21"/>
      <c r="H91" s="22"/>
      <c r="I91" s="23">
        <v>4</v>
      </c>
      <c r="J91" s="24">
        <v>80</v>
      </c>
      <c r="K91" s="360">
        <f>J91*I91*O91/1000</f>
        <v>320</v>
      </c>
      <c r="L91" s="155">
        <v>5</v>
      </c>
      <c r="M91" s="25">
        <v>1</v>
      </c>
      <c r="N91" s="23">
        <v>200</v>
      </c>
      <c r="O91" s="27">
        <f t="shared" si="3"/>
        <v>1000</v>
      </c>
    </row>
    <row r="92" spans="1:15" s="18" customFormat="1" ht="13.5" customHeight="1">
      <c r="A92" s="19" t="s">
        <v>299</v>
      </c>
      <c r="B92" s="20">
        <v>1</v>
      </c>
      <c r="C92" s="205" t="s">
        <v>308</v>
      </c>
      <c r="D92" s="181" t="s">
        <v>228</v>
      </c>
      <c r="E92" s="75" t="s">
        <v>222</v>
      </c>
      <c r="F92" s="74" t="s">
        <v>43</v>
      </c>
      <c r="G92" s="21"/>
      <c r="H92" s="22"/>
      <c r="I92" s="23">
        <v>1</v>
      </c>
      <c r="J92" s="24">
        <v>36</v>
      </c>
      <c r="K92" s="360">
        <f t="shared" ref="K92:K101" si="45">I92*J92*O92/1000</f>
        <v>36</v>
      </c>
      <c r="L92" s="155">
        <v>5</v>
      </c>
      <c r="M92" s="25">
        <v>1</v>
      </c>
      <c r="N92" s="23">
        <v>200</v>
      </c>
      <c r="O92" s="27">
        <f t="shared" ref="O92:O93" si="46">L92*N92*M92</f>
        <v>1000</v>
      </c>
    </row>
    <row r="93" spans="1:15" s="18" customFormat="1" ht="13.5" customHeight="1">
      <c r="A93" s="19" t="s">
        <v>299</v>
      </c>
      <c r="B93" s="20">
        <v>1</v>
      </c>
      <c r="C93" s="205" t="s">
        <v>325</v>
      </c>
      <c r="D93" s="181" t="s">
        <v>228</v>
      </c>
      <c r="E93" s="75" t="s">
        <v>222</v>
      </c>
      <c r="F93" s="74" t="s">
        <v>43</v>
      </c>
      <c r="G93" s="21"/>
      <c r="H93" s="22"/>
      <c r="I93" s="23">
        <v>3</v>
      </c>
      <c r="J93" s="24">
        <v>36</v>
      </c>
      <c r="K93" s="360">
        <f t="shared" si="45"/>
        <v>108</v>
      </c>
      <c r="L93" s="155">
        <v>5</v>
      </c>
      <c r="M93" s="25">
        <v>1</v>
      </c>
      <c r="N93" s="23">
        <v>200</v>
      </c>
      <c r="O93" s="27">
        <f t="shared" si="46"/>
        <v>1000</v>
      </c>
    </row>
    <row r="94" spans="1:15" s="18" customFormat="1" ht="13.5" customHeight="1">
      <c r="A94" s="19" t="s">
        <v>299</v>
      </c>
      <c r="B94" s="20">
        <v>1</v>
      </c>
      <c r="C94" s="205" t="s">
        <v>341</v>
      </c>
      <c r="D94" s="181" t="s">
        <v>228</v>
      </c>
      <c r="E94" s="75" t="s">
        <v>222</v>
      </c>
      <c r="F94" s="74" t="s">
        <v>43</v>
      </c>
      <c r="G94" s="21"/>
      <c r="H94" s="22"/>
      <c r="I94" s="23">
        <v>1</v>
      </c>
      <c r="J94" s="24">
        <v>36</v>
      </c>
      <c r="K94" s="360">
        <f t="shared" si="45"/>
        <v>57.6</v>
      </c>
      <c r="L94" s="155">
        <v>8</v>
      </c>
      <c r="M94" s="25">
        <v>1</v>
      </c>
      <c r="N94" s="23">
        <v>200</v>
      </c>
      <c r="O94" s="27">
        <f t="shared" si="3"/>
        <v>1600</v>
      </c>
    </row>
    <row r="95" spans="1:15" s="18" customFormat="1" ht="13.5" customHeight="1">
      <c r="A95" s="19" t="s">
        <v>299</v>
      </c>
      <c r="B95" s="20">
        <v>1</v>
      </c>
      <c r="C95" s="205" t="s">
        <v>313</v>
      </c>
      <c r="D95" s="181" t="s">
        <v>228</v>
      </c>
      <c r="E95" s="75" t="s">
        <v>222</v>
      </c>
      <c r="F95" s="74" t="s">
        <v>43</v>
      </c>
      <c r="G95" s="21"/>
      <c r="H95" s="22"/>
      <c r="I95" s="23">
        <v>2</v>
      </c>
      <c r="J95" s="24">
        <v>36</v>
      </c>
      <c r="K95" s="360">
        <f t="shared" si="45"/>
        <v>68.400000000000006</v>
      </c>
      <c r="L95" s="155">
        <v>5</v>
      </c>
      <c r="M95" s="25">
        <v>1</v>
      </c>
      <c r="N95" s="23">
        <v>190</v>
      </c>
      <c r="O95" s="27">
        <f t="shared" ref="O95" si="47">L95*N95*M95</f>
        <v>950</v>
      </c>
    </row>
    <row r="96" spans="1:15" s="18" customFormat="1" ht="13.5" customHeight="1">
      <c r="A96" s="19" t="s">
        <v>299</v>
      </c>
      <c r="B96" s="20">
        <v>2</v>
      </c>
      <c r="C96" s="205" t="s">
        <v>441</v>
      </c>
      <c r="D96" s="181" t="s">
        <v>228</v>
      </c>
      <c r="E96" s="75" t="s">
        <v>222</v>
      </c>
      <c r="F96" s="74" t="s">
        <v>43</v>
      </c>
      <c r="G96" s="21"/>
      <c r="H96" s="22"/>
      <c r="I96" s="23">
        <v>2</v>
      </c>
      <c r="J96" s="24">
        <v>36</v>
      </c>
      <c r="K96" s="360">
        <f t="shared" si="45"/>
        <v>64.8</v>
      </c>
      <c r="L96" s="155">
        <v>5</v>
      </c>
      <c r="M96" s="25">
        <v>1</v>
      </c>
      <c r="N96" s="23">
        <v>180</v>
      </c>
      <c r="O96" s="27">
        <f t="shared" ref="O96" si="48">L96*N96*M96</f>
        <v>900</v>
      </c>
    </row>
    <row r="97" spans="1:15" s="18" customFormat="1" ht="13.5" customHeight="1">
      <c r="A97" s="19" t="s">
        <v>299</v>
      </c>
      <c r="B97" s="20">
        <v>1</v>
      </c>
      <c r="C97" s="205" t="s">
        <v>338</v>
      </c>
      <c r="D97" s="181" t="s">
        <v>229</v>
      </c>
      <c r="E97" s="75" t="s">
        <v>222</v>
      </c>
      <c r="F97" s="74" t="s">
        <v>44</v>
      </c>
      <c r="G97" s="21"/>
      <c r="H97" s="22"/>
      <c r="I97" s="23">
        <v>2</v>
      </c>
      <c r="J97" s="24">
        <v>90</v>
      </c>
      <c r="K97" s="360">
        <f t="shared" si="45"/>
        <v>180</v>
      </c>
      <c r="L97" s="155">
        <v>5</v>
      </c>
      <c r="M97" s="25">
        <v>1</v>
      </c>
      <c r="N97" s="23">
        <v>200</v>
      </c>
      <c r="O97" s="27">
        <f t="shared" si="3"/>
        <v>1000</v>
      </c>
    </row>
    <row r="98" spans="1:15" s="18" customFormat="1" ht="13.5" customHeight="1">
      <c r="A98" s="19" t="s">
        <v>299</v>
      </c>
      <c r="B98" s="20">
        <v>1</v>
      </c>
      <c r="C98" s="205" t="s">
        <v>342</v>
      </c>
      <c r="D98" s="181" t="s">
        <v>230</v>
      </c>
      <c r="E98" s="75" t="s">
        <v>222</v>
      </c>
      <c r="F98" s="74" t="s">
        <v>45</v>
      </c>
      <c r="G98" s="21"/>
      <c r="H98" s="22"/>
      <c r="I98" s="23">
        <v>1</v>
      </c>
      <c r="J98" s="24">
        <v>54</v>
      </c>
      <c r="K98" s="360">
        <f t="shared" si="45"/>
        <v>54</v>
      </c>
      <c r="L98" s="155">
        <v>5</v>
      </c>
      <c r="M98" s="25">
        <v>1</v>
      </c>
      <c r="N98" s="23">
        <v>200</v>
      </c>
      <c r="O98" s="27">
        <f t="shared" si="3"/>
        <v>1000</v>
      </c>
    </row>
    <row r="99" spans="1:15" s="18" customFormat="1" ht="13.5" customHeight="1">
      <c r="A99" s="19" t="s">
        <v>299</v>
      </c>
      <c r="B99" s="20">
        <v>3</v>
      </c>
      <c r="C99" s="205" t="s">
        <v>318</v>
      </c>
      <c r="D99" s="181" t="s">
        <v>230</v>
      </c>
      <c r="E99" s="75" t="s">
        <v>222</v>
      </c>
      <c r="F99" s="74" t="s">
        <v>45</v>
      </c>
      <c r="G99" s="21"/>
      <c r="H99" s="22"/>
      <c r="I99" s="23">
        <v>1</v>
      </c>
      <c r="J99" s="24">
        <v>54</v>
      </c>
      <c r="K99" s="360">
        <f t="shared" si="45"/>
        <v>102.6</v>
      </c>
      <c r="L99" s="155">
        <v>10</v>
      </c>
      <c r="M99" s="25">
        <v>1</v>
      </c>
      <c r="N99" s="23">
        <v>190</v>
      </c>
      <c r="O99" s="27">
        <f t="shared" ref="O99" si="49">L99*N99*M99</f>
        <v>1900</v>
      </c>
    </row>
    <row r="100" spans="1:15" s="18" customFormat="1" ht="13.5" customHeight="1">
      <c r="A100" s="19" t="s">
        <v>299</v>
      </c>
      <c r="B100" s="20" t="s">
        <v>343</v>
      </c>
      <c r="C100" s="205" t="s">
        <v>325</v>
      </c>
      <c r="D100" s="181" t="s">
        <v>230</v>
      </c>
      <c r="E100" s="75" t="s">
        <v>222</v>
      </c>
      <c r="F100" s="74" t="s">
        <v>45</v>
      </c>
      <c r="G100" s="21"/>
      <c r="H100" s="22"/>
      <c r="I100" s="23">
        <v>2</v>
      </c>
      <c r="J100" s="24">
        <v>54</v>
      </c>
      <c r="K100" s="360">
        <f t="shared" si="45"/>
        <v>108</v>
      </c>
      <c r="L100" s="155">
        <v>5</v>
      </c>
      <c r="M100" s="25">
        <v>1</v>
      </c>
      <c r="N100" s="23">
        <v>200</v>
      </c>
      <c r="O100" s="27">
        <f t="shared" ref="O100" si="50">L100*N100*M100</f>
        <v>1000</v>
      </c>
    </row>
    <row r="101" spans="1:15" s="18" customFormat="1" ht="13.5" customHeight="1">
      <c r="A101" s="19" t="s">
        <v>299</v>
      </c>
      <c r="B101" s="20">
        <v>1</v>
      </c>
      <c r="C101" s="205" t="s">
        <v>338</v>
      </c>
      <c r="D101" s="181" t="s">
        <v>230</v>
      </c>
      <c r="E101" s="75" t="s">
        <v>222</v>
      </c>
      <c r="F101" s="74" t="s">
        <v>46</v>
      </c>
      <c r="G101" s="21"/>
      <c r="H101" s="22"/>
      <c r="I101" s="23">
        <v>3</v>
      </c>
      <c r="J101" s="24">
        <v>54</v>
      </c>
      <c r="K101" s="360">
        <f t="shared" si="45"/>
        <v>162</v>
      </c>
      <c r="L101" s="155">
        <v>5</v>
      </c>
      <c r="M101" s="25">
        <v>1</v>
      </c>
      <c r="N101" s="23">
        <v>200</v>
      </c>
      <c r="O101" s="27">
        <f t="shared" si="3"/>
        <v>1000</v>
      </c>
    </row>
    <row r="102" spans="1:15" s="18" customFormat="1" ht="13.5" customHeight="1">
      <c r="A102" s="19" t="s">
        <v>299</v>
      </c>
      <c r="B102" s="20">
        <v>2</v>
      </c>
      <c r="C102" s="205" t="s">
        <v>441</v>
      </c>
      <c r="D102" s="181"/>
      <c r="E102" s="75"/>
      <c r="F102" s="74" t="s">
        <v>47</v>
      </c>
      <c r="G102" s="21"/>
      <c r="H102" s="22"/>
      <c r="I102" s="23">
        <v>1</v>
      </c>
      <c r="J102" s="24" t="s">
        <v>220</v>
      </c>
      <c r="K102" s="360"/>
      <c r="L102" s="155">
        <v>5</v>
      </c>
      <c r="M102" s="25">
        <v>1</v>
      </c>
      <c r="N102" s="23">
        <v>180</v>
      </c>
      <c r="O102" s="27">
        <f t="shared" si="3"/>
        <v>900</v>
      </c>
    </row>
    <row r="103" spans="1:15" s="18" customFormat="1" ht="13.5" customHeight="1">
      <c r="A103" s="223" t="s">
        <v>299</v>
      </c>
      <c r="B103" s="224">
        <v>1</v>
      </c>
      <c r="C103" s="225" t="s">
        <v>313</v>
      </c>
      <c r="D103" s="226" t="s">
        <v>225</v>
      </c>
      <c r="E103" s="227" t="s">
        <v>222</v>
      </c>
      <c r="F103" s="105" t="s">
        <v>48</v>
      </c>
      <c r="G103" s="106"/>
      <c r="H103" s="228"/>
      <c r="I103" s="229">
        <v>2</v>
      </c>
      <c r="J103" s="230">
        <v>18</v>
      </c>
      <c r="K103" s="362">
        <f t="shared" ref="K103:K124" si="51">I103*J103*O103/1000</f>
        <v>68.400000000000006</v>
      </c>
      <c r="L103" s="232">
        <v>10</v>
      </c>
      <c r="M103" s="233">
        <v>1</v>
      </c>
      <c r="N103" s="229">
        <v>190</v>
      </c>
      <c r="O103" s="231">
        <f t="shared" si="3"/>
        <v>1900</v>
      </c>
    </row>
    <row r="104" spans="1:15" s="18" customFormat="1" ht="13.5" customHeight="1">
      <c r="A104" s="19" t="s">
        <v>299</v>
      </c>
      <c r="B104" s="20">
        <v>1</v>
      </c>
      <c r="C104" s="205" t="s">
        <v>313</v>
      </c>
      <c r="D104" s="181" t="s">
        <v>223</v>
      </c>
      <c r="E104" s="26">
        <v>2</v>
      </c>
      <c r="F104" s="89" t="s">
        <v>49</v>
      </c>
      <c r="G104" s="75"/>
      <c r="H104" s="22"/>
      <c r="I104" s="23">
        <v>7</v>
      </c>
      <c r="J104" s="24">
        <v>85</v>
      </c>
      <c r="K104" s="360">
        <f t="shared" si="51"/>
        <v>1130.5</v>
      </c>
      <c r="L104" s="155">
        <v>10</v>
      </c>
      <c r="M104" s="25">
        <v>1</v>
      </c>
      <c r="N104" s="23">
        <v>190</v>
      </c>
      <c r="O104" s="27">
        <f t="shared" si="3"/>
        <v>1900</v>
      </c>
    </row>
    <row r="105" spans="1:15" s="18" customFormat="1" ht="13.5" customHeight="1">
      <c r="A105" s="19" t="s">
        <v>299</v>
      </c>
      <c r="B105" s="20"/>
      <c r="C105" s="205" t="s">
        <v>340</v>
      </c>
      <c r="D105" s="181" t="s">
        <v>221</v>
      </c>
      <c r="E105" s="75" t="s">
        <v>222</v>
      </c>
      <c r="F105" s="74" t="s">
        <v>50</v>
      </c>
      <c r="G105" s="21"/>
      <c r="H105" s="22"/>
      <c r="I105" s="23">
        <v>1</v>
      </c>
      <c r="J105" s="24">
        <v>215</v>
      </c>
      <c r="K105" s="360">
        <f t="shared" si="51"/>
        <v>215</v>
      </c>
      <c r="L105" s="155">
        <v>5</v>
      </c>
      <c r="M105" s="25">
        <v>1</v>
      </c>
      <c r="N105" s="23">
        <v>200</v>
      </c>
      <c r="O105" s="27">
        <f t="shared" si="3"/>
        <v>1000</v>
      </c>
    </row>
    <row r="106" spans="1:15" s="18" customFormat="1" ht="13.5" customHeight="1">
      <c r="A106" s="19" t="s">
        <v>299</v>
      </c>
      <c r="B106" s="20"/>
      <c r="C106" s="205" t="s">
        <v>340</v>
      </c>
      <c r="D106" s="181" t="s">
        <v>224</v>
      </c>
      <c r="E106" s="75" t="s">
        <v>222</v>
      </c>
      <c r="F106" s="74" t="s">
        <v>51</v>
      </c>
      <c r="G106" s="21"/>
      <c r="H106" s="22"/>
      <c r="I106" s="23">
        <v>1</v>
      </c>
      <c r="J106" s="24">
        <v>22</v>
      </c>
      <c r="K106" s="360">
        <f t="shared" si="51"/>
        <v>22</v>
      </c>
      <c r="L106" s="155">
        <v>5</v>
      </c>
      <c r="M106" s="25">
        <v>1</v>
      </c>
      <c r="N106" s="23">
        <v>200</v>
      </c>
      <c r="O106" s="27">
        <f t="shared" si="3"/>
        <v>1000</v>
      </c>
    </row>
    <row r="107" spans="1:15" s="18" customFormat="1" ht="13.5" customHeight="1">
      <c r="A107" s="19" t="s">
        <v>299</v>
      </c>
      <c r="B107" s="20">
        <v>1</v>
      </c>
      <c r="C107" s="205" t="s">
        <v>337</v>
      </c>
      <c r="D107" s="181" t="s">
        <v>224</v>
      </c>
      <c r="E107" s="75" t="s">
        <v>222</v>
      </c>
      <c r="F107" s="74" t="s">
        <v>35</v>
      </c>
      <c r="G107" s="21"/>
      <c r="H107" s="22"/>
      <c r="I107" s="23">
        <v>5</v>
      </c>
      <c r="J107" s="24">
        <v>22</v>
      </c>
      <c r="K107" s="360">
        <f t="shared" si="51"/>
        <v>110</v>
      </c>
      <c r="L107" s="155">
        <v>5</v>
      </c>
      <c r="M107" s="25">
        <v>1</v>
      </c>
      <c r="N107" s="23">
        <v>200</v>
      </c>
      <c r="O107" s="27">
        <f t="shared" si="3"/>
        <v>1000</v>
      </c>
    </row>
    <row r="108" spans="1:15" s="18" customFormat="1" ht="13.5" customHeight="1">
      <c r="A108" s="19" t="s">
        <v>299</v>
      </c>
      <c r="B108" s="20">
        <v>1</v>
      </c>
      <c r="C108" s="205" t="s">
        <v>345</v>
      </c>
      <c r="D108" s="181" t="s">
        <v>223</v>
      </c>
      <c r="E108" s="26">
        <v>2</v>
      </c>
      <c r="F108" s="74" t="s">
        <v>52</v>
      </c>
      <c r="G108" s="21"/>
      <c r="H108" s="22"/>
      <c r="I108" s="23">
        <v>3</v>
      </c>
      <c r="J108" s="24">
        <v>85</v>
      </c>
      <c r="K108" s="360">
        <f t="shared" si="51"/>
        <v>255</v>
      </c>
      <c r="L108" s="155">
        <v>5</v>
      </c>
      <c r="M108" s="25">
        <v>1</v>
      </c>
      <c r="N108" s="23">
        <v>200</v>
      </c>
      <c r="O108" s="27">
        <f t="shared" si="3"/>
        <v>1000</v>
      </c>
    </row>
    <row r="109" spans="1:15" s="18" customFormat="1" ht="13.5" customHeight="1">
      <c r="A109" s="19" t="s">
        <v>346</v>
      </c>
      <c r="B109" s="20">
        <v>1</v>
      </c>
      <c r="C109" s="205" t="s">
        <v>347</v>
      </c>
      <c r="D109" s="181" t="s">
        <v>223</v>
      </c>
      <c r="E109" s="26">
        <v>2</v>
      </c>
      <c r="F109" s="74" t="s">
        <v>53</v>
      </c>
      <c r="G109" s="21"/>
      <c r="H109" s="22"/>
      <c r="I109" s="23">
        <v>1</v>
      </c>
      <c r="J109" s="24">
        <v>85</v>
      </c>
      <c r="K109" s="360">
        <f t="shared" si="51"/>
        <v>8.5</v>
      </c>
      <c r="L109" s="155">
        <v>2</v>
      </c>
      <c r="M109" s="25">
        <v>1</v>
      </c>
      <c r="N109" s="23">
        <v>50</v>
      </c>
      <c r="O109" s="27">
        <f t="shared" si="3"/>
        <v>100</v>
      </c>
    </row>
    <row r="110" spans="1:15" s="18" customFormat="1" ht="13.5" customHeight="1">
      <c r="A110" s="19" t="s">
        <v>346</v>
      </c>
      <c r="B110" s="20">
        <v>1</v>
      </c>
      <c r="C110" s="205" t="s">
        <v>320</v>
      </c>
      <c r="D110" s="181" t="s">
        <v>223</v>
      </c>
      <c r="E110" s="75" t="s">
        <v>222</v>
      </c>
      <c r="F110" s="74" t="s">
        <v>53</v>
      </c>
      <c r="G110" s="21"/>
      <c r="H110" s="22"/>
      <c r="I110" s="23">
        <v>1</v>
      </c>
      <c r="J110" s="24">
        <v>47</v>
      </c>
      <c r="K110" s="360">
        <f t="shared" si="51"/>
        <v>4.7</v>
      </c>
      <c r="L110" s="155">
        <v>2</v>
      </c>
      <c r="M110" s="25">
        <v>1</v>
      </c>
      <c r="N110" s="23">
        <v>50</v>
      </c>
      <c r="O110" s="27">
        <f t="shared" si="3"/>
        <v>100</v>
      </c>
    </row>
    <row r="111" spans="1:15" s="18" customFormat="1" ht="13.5" customHeight="1">
      <c r="A111" s="19" t="s">
        <v>319</v>
      </c>
      <c r="B111" s="20">
        <v>1</v>
      </c>
      <c r="C111" s="205" t="s">
        <v>338</v>
      </c>
      <c r="D111" s="181" t="s">
        <v>224</v>
      </c>
      <c r="E111" s="75" t="s">
        <v>222</v>
      </c>
      <c r="F111" s="74" t="s">
        <v>54</v>
      </c>
      <c r="G111" s="21"/>
      <c r="H111" s="22"/>
      <c r="I111" s="23">
        <v>1</v>
      </c>
      <c r="J111" s="24">
        <v>22</v>
      </c>
      <c r="K111" s="360">
        <f t="shared" si="51"/>
        <v>192.72</v>
      </c>
      <c r="L111" s="155">
        <v>24</v>
      </c>
      <c r="M111" s="25">
        <v>1</v>
      </c>
      <c r="N111" s="23">
        <v>365</v>
      </c>
      <c r="O111" s="27">
        <f t="shared" si="3"/>
        <v>8760</v>
      </c>
    </row>
    <row r="112" spans="1:15" s="18" customFormat="1" ht="13.5" customHeight="1">
      <c r="A112" s="19" t="s">
        <v>319</v>
      </c>
      <c r="B112" s="20">
        <v>1</v>
      </c>
      <c r="C112" s="205" t="s">
        <v>339</v>
      </c>
      <c r="D112" s="181" t="s">
        <v>224</v>
      </c>
      <c r="E112" s="75" t="s">
        <v>222</v>
      </c>
      <c r="F112" s="74" t="s">
        <v>54</v>
      </c>
      <c r="G112" s="21"/>
      <c r="H112" s="22"/>
      <c r="I112" s="23">
        <v>2</v>
      </c>
      <c r="J112" s="24">
        <v>22</v>
      </c>
      <c r="K112" s="360">
        <f t="shared" si="51"/>
        <v>385.44</v>
      </c>
      <c r="L112" s="155">
        <v>24</v>
      </c>
      <c r="M112" s="25">
        <v>1</v>
      </c>
      <c r="N112" s="23">
        <v>365</v>
      </c>
      <c r="O112" s="27">
        <f t="shared" si="3"/>
        <v>8760</v>
      </c>
    </row>
    <row r="113" spans="1:17" s="18" customFormat="1" ht="13.5" customHeight="1">
      <c r="A113" s="19" t="s">
        <v>299</v>
      </c>
      <c r="B113" s="20">
        <v>1</v>
      </c>
      <c r="C113" s="205" t="s">
        <v>324</v>
      </c>
      <c r="D113" s="181" t="s">
        <v>231</v>
      </c>
      <c r="E113" s="75" t="s">
        <v>222</v>
      </c>
      <c r="F113" s="74" t="s">
        <v>54</v>
      </c>
      <c r="G113" s="21"/>
      <c r="H113" s="22"/>
      <c r="I113" s="23">
        <v>2</v>
      </c>
      <c r="J113" s="24">
        <v>15</v>
      </c>
      <c r="K113" s="360">
        <f t="shared" si="51"/>
        <v>262.8</v>
      </c>
      <c r="L113" s="155">
        <v>24</v>
      </c>
      <c r="M113" s="25">
        <v>1</v>
      </c>
      <c r="N113" s="23">
        <v>365</v>
      </c>
      <c r="O113" s="27">
        <f t="shared" si="3"/>
        <v>8760</v>
      </c>
    </row>
    <row r="114" spans="1:17" s="18" customFormat="1" ht="13.5" customHeight="1">
      <c r="A114" s="19" t="s">
        <v>299</v>
      </c>
      <c r="B114" s="20">
        <v>1</v>
      </c>
      <c r="C114" s="205" t="s">
        <v>312</v>
      </c>
      <c r="D114" s="181" t="s">
        <v>231</v>
      </c>
      <c r="E114" s="75" t="s">
        <v>222</v>
      </c>
      <c r="F114" s="74" t="s">
        <v>54</v>
      </c>
      <c r="G114" s="21"/>
      <c r="H114" s="22"/>
      <c r="I114" s="23">
        <v>3</v>
      </c>
      <c r="J114" s="24">
        <v>15</v>
      </c>
      <c r="K114" s="360">
        <f t="shared" ref="K114" si="52">I114*J114*O114/1000</f>
        <v>394.2</v>
      </c>
      <c r="L114" s="155">
        <v>24</v>
      </c>
      <c r="M114" s="25">
        <v>1</v>
      </c>
      <c r="N114" s="23">
        <v>365</v>
      </c>
      <c r="O114" s="27">
        <f t="shared" ref="O114" si="53">L114*N114*M114</f>
        <v>8760</v>
      </c>
    </row>
    <row r="115" spans="1:17" s="18" customFormat="1" ht="13.5" customHeight="1">
      <c r="A115" s="19" t="s">
        <v>299</v>
      </c>
      <c r="B115" s="20">
        <v>1</v>
      </c>
      <c r="C115" s="205" t="s">
        <v>325</v>
      </c>
      <c r="D115" s="181" t="s">
        <v>231</v>
      </c>
      <c r="E115" s="75" t="s">
        <v>222</v>
      </c>
      <c r="F115" s="74" t="s">
        <v>54</v>
      </c>
      <c r="G115" s="21"/>
      <c r="H115" s="22"/>
      <c r="I115" s="23">
        <v>3</v>
      </c>
      <c r="J115" s="24">
        <v>15</v>
      </c>
      <c r="K115" s="360">
        <f t="shared" ref="K115:K118" si="54">I115*J115*O115/1000</f>
        <v>394.2</v>
      </c>
      <c r="L115" s="155">
        <v>24</v>
      </c>
      <c r="M115" s="25">
        <v>1</v>
      </c>
      <c r="N115" s="23">
        <v>365</v>
      </c>
      <c r="O115" s="27">
        <f t="shared" ref="O115:O118" si="55">L115*N115*M115</f>
        <v>8760</v>
      </c>
    </row>
    <row r="116" spans="1:17" s="18" customFormat="1" ht="13.5" customHeight="1">
      <c r="A116" s="19" t="s">
        <v>299</v>
      </c>
      <c r="B116" s="20">
        <v>1</v>
      </c>
      <c r="C116" s="205" t="s">
        <v>328</v>
      </c>
      <c r="D116" s="181" t="s">
        <v>231</v>
      </c>
      <c r="E116" s="75" t="s">
        <v>222</v>
      </c>
      <c r="F116" s="74" t="s">
        <v>54</v>
      </c>
      <c r="G116" s="21"/>
      <c r="H116" s="22"/>
      <c r="I116" s="23">
        <v>1</v>
      </c>
      <c r="J116" s="24">
        <v>15</v>
      </c>
      <c r="K116" s="360">
        <f t="shared" si="54"/>
        <v>131.4</v>
      </c>
      <c r="L116" s="155">
        <v>24</v>
      </c>
      <c r="M116" s="25">
        <v>1</v>
      </c>
      <c r="N116" s="23">
        <v>365</v>
      </c>
      <c r="O116" s="27">
        <f t="shared" si="55"/>
        <v>8760</v>
      </c>
    </row>
    <row r="117" spans="1:17" s="18" customFormat="1" ht="13.5" customHeight="1">
      <c r="A117" s="19" t="s">
        <v>299</v>
      </c>
      <c r="B117" s="20">
        <v>1</v>
      </c>
      <c r="C117" s="205" t="s">
        <v>313</v>
      </c>
      <c r="D117" s="181" t="s">
        <v>231</v>
      </c>
      <c r="E117" s="75" t="s">
        <v>222</v>
      </c>
      <c r="F117" s="74" t="s">
        <v>54</v>
      </c>
      <c r="G117" s="21"/>
      <c r="H117" s="22"/>
      <c r="I117" s="23">
        <v>1</v>
      </c>
      <c r="J117" s="24">
        <v>15</v>
      </c>
      <c r="K117" s="360">
        <f t="shared" si="54"/>
        <v>131.4</v>
      </c>
      <c r="L117" s="155">
        <v>24</v>
      </c>
      <c r="M117" s="25">
        <v>1</v>
      </c>
      <c r="N117" s="23">
        <v>365</v>
      </c>
      <c r="O117" s="27">
        <f t="shared" si="55"/>
        <v>8760</v>
      </c>
      <c r="Q117" s="90"/>
    </row>
    <row r="118" spans="1:17" s="18" customFormat="1" ht="13.5" customHeight="1">
      <c r="A118" s="19" t="s">
        <v>299</v>
      </c>
      <c r="B118" s="20">
        <v>2</v>
      </c>
      <c r="C118" s="205" t="s">
        <v>324</v>
      </c>
      <c r="D118" s="181" t="s">
        <v>231</v>
      </c>
      <c r="E118" s="75" t="s">
        <v>222</v>
      </c>
      <c r="F118" s="74" t="s">
        <v>54</v>
      </c>
      <c r="G118" s="21"/>
      <c r="H118" s="22"/>
      <c r="I118" s="23">
        <v>2</v>
      </c>
      <c r="J118" s="24">
        <v>15</v>
      </c>
      <c r="K118" s="360">
        <f t="shared" si="54"/>
        <v>262.8</v>
      </c>
      <c r="L118" s="155">
        <v>24</v>
      </c>
      <c r="M118" s="25">
        <v>1</v>
      </c>
      <c r="N118" s="23">
        <v>365</v>
      </c>
      <c r="O118" s="27">
        <f t="shared" si="55"/>
        <v>8760</v>
      </c>
    </row>
    <row r="119" spans="1:17" s="18" customFormat="1" ht="13.5" customHeight="1">
      <c r="A119" s="19" t="s">
        <v>299</v>
      </c>
      <c r="B119" s="20">
        <v>3</v>
      </c>
      <c r="C119" s="205" t="s">
        <v>324</v>
      </c>
      <c r="D119" s="181" t="s">
        <v>231</v>
      </c>
      <c r="E119" s="75" t="s">
        <v>222</v>
      </c>
      <c r="F119" s="74" t="s">
        <v>54</v>
      </c>
      <c r="G119" s="21"/>
      <c r="H119" s="22"/>
      <c r="I119" s="23">
        <v>1</v>
      </c>
      <c r="J119" s="24">
        <v>15</v>
      </c>
      <c r="K119" s="360">
        <f t="shared" si="51"/>
        <v>131.4</v>
      </c>
      <c r="L119" s="155">
        <v>24</v>
      </c>
      <c r="M119" s="25">
        <v>1</v>
      </c>
      <c r="N119" s="23">
        <v>365</v>
      </c>
      <c r="O119" s="27">
        <f t="shared" si="3"/>
        <v>8760</v>
      </c>
    </row>
    <row r="120" spans="1:17" s="18" customFormat="1" ht="13.5" customHeight="1">
      <c r="A120" s="19" t="s">
        <v>299</v>
      </c>
      <c r="B120" s="20">
        <v>1</v>
      </c>
      <c r="C120" s="205" t="s">
        <v>324</v>
      </c>
      <c r="D120" s="181" t="s">
        <v>231</v>
      </c>
      <c r="E120" s="75" t="s">
        <v>222</v>
      </c>
      <c r="F120" s="74" t="s">
        <v>55</v>
      </c>
      <c r="G120" s="21"/>
      <c r="H120" s="22"/>
      <c r="I120" s="23">
        <v>2</v>
      </c>
      <c r="J120" s="24">
        <v>15</v>
      </c>
      <c r="K120" s="360">
        <f t="shared" si="51"/>
        <v>262.8</v>
      </c>
      <c r="L120" s="155">
        <v>24</v>
      </c>
      <c r="M120" s="25">
        <v>1</v>
      </c>
      <c r="N120" s="23">
        <v>365</v>
      </c>
      <c r="O120" s="27">
        <f t="shared" si="3"/>
        <v>8760</v>
      </c>
    </row>
    <row r="121" spans="1:17" s="18" customFormat="1" ht="13.5" customHeight="1">
      <c r="A121" s="19" t="s">
        <v>299</v>
      </c>
      <c r="B121" s="20">
        <v>1</v>
      </c>
      <c r="C121" s="205" t="s">
        <v>313</v>
      </c>
      <c r="D121" s="181" t="s">
        <v>231</v>
      </c>
      <c r="E121" s="75" t="s">
        <v>222</v>
      </c>
      <c r="F121" s="74" t="s">
        <v>56</v>
      </c>
      <c r="G121" s="21"/>
      <c r="H121" s="22"/>
      <c r="I121" s="23">
        <v>1</v>
      </c>
      <c r="J121" s="24">
        <v>15</v>
      </c>
      <c r="K121" s="360">
        <f t="shared" si="51"/>
        <v>131.4</v>
      </c>
      <c r="L121" s="155">
        <v>24</v>
      </c>
      <c r="M121" s="25">
        <v>1</v>
      </c>
      <c r="N121" s="23">
        <v>365</v>
      </c>
      <c r="O121" s="27">
        <f t="shared" si="3"/>
        <v>8760</v>
      </c>
    </row>
    <row r="122" spans="1:17" s="18" customFormat="1" ht="13.5" customHeight="1">
      <c r="A122" s="19" t="s">
        <v>299</v>
      </c>
      <c r="B122" s="20">
        <v>2</v>
      </c>
      <c r="C122" s="205" t="s">
        <v>324</v>
      </c>
      <c r="D122" s="181" t="s">
        <v>231</v>
      </c>
      <c r="E122" s="75" t="s">
        <v>222</v>
      </c>
      <c r="F122" s="74" t="s">
        <v>57</v>
      </c>
      <c r="G122" s="21"/>
      <c r="H122" s="22"/>
      <c r="I122" s="23">
        <v>3</v>
      </c>
      <c r="J122" s="24">
        <v>15</v>
      </c>
      <c r="K122" s="360">
        <f t="shared" ref="K122" si="56">I122*J122*O122/1000</f>
        <v>394.2</v>
      </c>
      <c r="L122" s="155">
        <v>24</v>
      </c>
      <c r="M122" s="25">
        <v>1</v>
      </c>
      <c r="N122" s="23">
        <v>365</v>
      </c>
      <c r="O122" s="27">
        <f t="shared" ref="O122" si="57">L122*N122*M122</f>
        <v>8760</v>
      </c>
    </row>
    <row r="123" spans="1:17" s="18" customFormat="1" ht="13.5" customHeight="1">
      <c r="A123" s="19" t="s">
        <v>299</v>
      </c>
      <c r="B123" s="20">
        <v>3</v>
      </c>
      <c r="C123" s="205" t="s">
        <v>324</v>
      </c>
      <c r="D123" s="181" t="s">
        <v>231</v>
      </c>
      <c r="E123" s="75" t="s">
        <v>222</v>
      </c>
      <c r="F123" s="74" t="s">
        <v>57</v>
      </c>
      <c r="G123" s="21"/>
      <c r="H123" s="22"/>
      <c r="I123" s="23">
        <v>2</v>
      </c>
      <c r="J123" s="24">
        <v>15</v>
      </c>
      <c r="K123" s="360">
        <f t="shared" si="51"/>
        <v>262.8</v>
      </c>
      <c r="L123" s="155">
        <v>24</v>
      </c>
      <c r="M123" s="25">
        <v>1</v>
      </c>
      <c r="N123" s="23">
        <v>365</v>
      </c>
      <c r="O123" s="27">
        <f t="shared" si="3"/>
        <v>8760</v>
      </c>
    </row>
    <row r="124" spans="1:17" s="18" customFormat="1" ht="13.5" customHeight="1" thickBot="1">
      <c r="A124" s="206" t="s">
        <v>299</v>
      </c>
      <c r="B124" s="207">
        <v>2</v>
      </c>
      <c r="C124" s="208" t="s">
        <v>324</v>
      </c>
      <c r="D124" s="184" t="s">
        <v>231</v>
      </c>
      <c r="E124" s="185" t="s">
        <v>222</v>
      </c>
      <c r="F124" s="186" t="s">
        <v>55</v>
      </c>
      <c r="G124" s="187"/>
      <c r="H124" s="188"/>
      <c r="I124" s="159">
        <v>1</v>
      </c>
      <c r="J124" s="189">
        <v>15</v>
      </c>
      <c r="K124" s="363">
        <f t="shared" si="51"/>
        <v>131.4</v>
      </c>
      <c r="L124" s="157">
        <v>24</v>
      </c>
      <c r="M124" s="158">
        <v>1</v>
      </c>
      <c r="N124" s="159">
        <v>365</v>
      </c>
      <c r="O124" s="160">
        <f t="shared" si="3"/>
        <v>8760</v>
      </c>
    </row>
    <row r="125" spans="1:17" s="303" customFormat="1" ht="15" thickBot="1">
      <c r="A125" s="5"/>
      <c r="B125" s="5"/>
      <c r="C125" s="29"/>
      <c r="D125" s="5"/>
      <c r="E125" s="5"/>
      <c r="F125" s="71"/>
      <c r="G125" s="5"/>
      <c r="H125" s="243" t="s">
        <v>457</v>
      </c>
      <c r="I125" s="244">
        <f>SUM(I10:I124)</f>
        <v>487</v>
      </c>
      <c r="J125" s="244">
        <f t="shared" ref="J125:K125" si="58">SUM(J10:J124)</f>
        <v>7946</v>
      </c>
      <c r="K125" s="357">
        <f t="shared" si="58"/>
        <v>53410.214</v>
      </c>
      <c r="L125" s="5"/>
      <c r="M125" s="5"/>
      <c r="N125" s="5"/>
      <c r="O125" s="5"/>
    </row>
    <row r="126" spans="1:17" s="303" customFormat="1" ht="12">
      <c r="A126" s="5"/>
      <c r="B126" s="5"/>
      <c r="C126" s="29"/>
      <c r="D126" s="5"/>
      <c r="E126" s="5"/>
      <c r="F126" s="71"/>
      <c r="G126" s="5"/>
      <c r="H126" s="30"/>
      <c r="I126" s="31"/>
      <c r="J126" s="32"/>
      <c r="K126" s="364"/>
      <c r="L126" s="5"/>
      <c r="M126" s="5"/>
      <c r="N126" s="5"/>
      <c r="O126" s="5"/>
    </row>
    <row r="127" spans="1:17" s="303" customFormat="1" ht="12">
      <c r="A127" s="5"/>
      <c r="B127" s="5"/>
      <c r="C127" s="29"/>
      <c r="D127" s="5"/>
      <c r="E127" s="5"/>
      <c r="F127" s="71"/>
      <c r="G127" s="5"/>
      <c r="H127" s="30"/>
      <c r="I127" s="31"/>
      <c r="J127" s="32"/>
      <c r="K127" s="5"/>
      <c r="L127" s="5"/>
      <c r="M127" s="5"/>
      <c r="N127" s="5"/>
      <c r="O127" s="5"/>
    </row>
    <row r="128" spans="1:17" s="303" customFormat="1" ht="12">
      <c r="A128" s="5"/>
      <c r="B128" s="5"/>
      <c r="C128" s="29"/>
      <c r="D128" s="5"/>
      <c r="E128" s="5"/>
      <c r="F128" s="71"/>
      <c r="G128" s="5"/>
      <c r="H128" s="30"/>
      <c r="I128" s="31"/>
      <c r="J128" s="32"/>
      <c r="K128" s="5"/>
      <c r="L128" s="5"/>
      <c r="M128" s="5"/>
      <c r="N128" s="5"/>
      <c r="O128" s="5"/>
    </row>
    <row r="129" spans="1:15" s="303" customFormat="1" ht="12">
      <c r="A129" s="5"/>
      <c r="B129" s="5"/>
      <c r="C129" s="29"/>
      <c r="D129" s="5"/>
      <c r="E129" s="5"/>
      <c r="F129" s="71"/>
      <c r="G129" s="5"/>
      <c r="H129" s="30"/>
      <c r="I129" s="31"/>
      <c r="J129" s="32"/>
      <c r="K129" s="5"/>
      <c r="L129" s="5"/>
      <c r="M129" s="5"/>
      <c r="N129" s="5"/>
      <c r="O129" s="5"/>
    </row>
    <row r="130" spans="1:15" s="303" customFormat="1" ht="12">
      <c r="A130" s="5"/>
      <c r="B130" s="5"/>
      <c r="C130" s="29"/>
      <c r="D130" s="5"/>
      <c r="E130" s="5"/>
      <c r="F130" s="71"/>
      <c r="G130" s="5"/>
      <c r="H130" s="30"/>
      <c r="I130" s="31"/>
      <c r="J130" s="32"/>
      <c r="K130" s="5"/>
      <c r="L130" s="5"/>
      <c r="M130" s="5"/>
      <c r="N130" s="5"/>
      <c r="O130" s="5"/>
    </row>
  </sheetData>
  <mergeCells count="2">
    <mergeCell ref="N4:O4"/>
    <mergeCell ref="A4:F4"/>
  </mergeCells>
  <phoneticPr fontId="2"/>
  <dataValidations count="1">
    <dataValidation showDropDown="1" showInputMessage="1" sqref="D86:E86 D88:E88 E44:E58 D80:E80 E61:E63 E108:E109 E10:E40 D59:E60 E81:E84 E89 E104 D91:E91"/>
  </dataValidations>
  <printOptions horizontalCentered="1"/>
  <pageMargins left="0.47244094488188981" right="0" top="0.59055118110236227" bottom="0.39370078740157483" header="0.51181102362204722" footer="0.51181102362204722"/>
  <pageSetup paperSize="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Q119"/>
  <sheetViews>
    <sheetView view="pageBreakPreview" zoomScale="70" zoomScaleNormal="85" zoomScaleSheetLayoutView="70" workbookViewId="0">
      <pane xSplit="10" ySplit="9" topLeftCell="K98" activePane="bottomRight" state="frozenSplit"/>
      <selection activeCell="M13" sqref="M13"/>
      <selection pane="topRight" activeCell="M13" sqref="M13"/>
      <selection pane="bottomLeft" activeCell="M13" sqref="M13"/>
      <selection pane="bottomRight" activeCell="K112" sqref="K112"/>
    </sheetView>
  </sheetViews>
  <sheetFormatPr defaultColWidth="8.375" defaultRowHeight="14.25"/>
  <cols>
    <col min="1" max="1" width="5.5" style="37" customWidth="1"/>
    <col min="2" max="2" width="4" style="37" customWidth="1"/>
    <col min="3" max="3" width="12.625" style="56" customWidth="1"/>
    <col min="4" max="4" width="8.375" style="37" customWidth="1"/>
    <col min="5" max="5" width="3.375" style="37" customWidth="1"/>
    <col min="6" max="6" width="14.125" style="67" customWidth="1"/>
    <col min="7" max="7" width="3.625" style="37" customWidth="1"/>
    <col min="8" max="8" width="7.125" style="57" customWidth="1"/>
    <col min="9" max="9" width="5.125" style="58" customWidth="1"/>
    <col min="10" max="10" width="6.5" style="59" customWidth="1"/>
    <col min="11" max="12" width="9.875" style="37" customWidth="1"/>
    <col min="13" max="13" width="6.125" style="37" customWidth="1"/>
    <col min="14" max="14" width="8.375" style="37" customWidth="1"/>
    <col min="15" max="15" width="6.125" style="37" customWidth="1"/>
    <col min="16" max="16" width="8.375" style="37" customWidth="1"/>
    <col min="17" max="17" width="8.375" style="55" customWidth="1"/>
    <col min="18" max="22" width="12.5" style="37" customWidth="1"/>
    <col min="23" max="16384" width="8.375" style="37"/>
  </cols>
  <sheetData>
    <row r="2" spans="1:15" ht="22.5">
      <c r="A2" s="66" t="s">
        <v>508</v>
      </c>
    </row>
    <row r="4" spans="1:15" ht="32.25" customHeight="1" thickBot="1">
      <c r="A4" s="326" t="s">
        <v>216</v>
      </c>
      <c r="B4" s="326"/>
      <c r="C4" s="326"/>
      <c r="D4" s="326"/>
      <c r="E4" s="326"/>
      <c r="F4" s="326"/>
      <c r="G4" s="33"/>
      <c r="H4" s="34"/>
      <c r="I4" s="35"/>
      <c r="J4" s="36"/>
      <c r="K4" s="35"/>
      <c r="L4" s="34"/>
      <c r="M4" s="297"/>
      <c r="N4" s="297"/>
      <c r="O4" s="297"/>
    </row>
    <row r="5" spans="1:15" s="40" customFormat="1" ht="13.5" customHeight="1">
      <c r="A5" s="112" t="s">
        <v>0</v>
      </c>
      <c r="B5" s="113" t="s">
        <v>1</v>
      </c>
      <c r="C5" s="190" t="s">
        <v>2</v>
      </c>
      <c r="D5" s="327"/>
      <c r="E5" s="328"/>
      <c r="F5" s="328"/>
      <c r="G5" s="328"/>
      <c r="H5" s="328"/>
      <c r="I5" s="328"/>
      <c r="J5" s="328"/>
      <c r="K5" s="329"/>
      <c r="L5" s="330" t="s">
        <v>3</v>
      </c>
      <c r="M5" s="331"/>
      <c r="N5" s="331"/>
      <c r="O5" s="332"/>
    </row>
    <row r="6" spans="1:15" s="40" customFormat="1" ht="13.5" customHeight="1">
      <c r="A6" s="38"/>
      <c r="B6" s="39"/>
      <c r="C6" s="191"/>
      <c r="D6" s="333" t="s">
        <v>4</v>
      </c>
      <c r="E6" s="334"/>
      <c r="F6" s="68" t="s">
        <v>5</v>
      </c>
      <c r="G6" s="262"/>
      <c r="H6" s="41" t="s">
        <v>6</v>
      </c>
      <c r="I6" s="41" t="s">
        <v>7</v>
      </c>
      <c r="J6" s="42" t="s">
        <v>8</v>
      </c>
      <c r="K6" s="161" t="s">
        <v>9</v>
      </c>
      <c r="L6" s="335" t="s">
        <v>10</v>
      </c>
      <c r="M6" s="336"/>
      <c r="N6" s="336"/>
      <c r="O6" s="337"/>
    </row>
    <row r="7" spans="1:15" s="40" customFormat="1" ht="13.5" customHeight="1">
      <c r="A7" s="38"/>
      <c r="B7" s="39"/>
      <c r="C7" s="191"/>
      <c r="D7" s="92"/>
      <c r="E7" s="261"/>
      <c r="F7" s="69"/>
      <c r="G7" s="39"/>
      <c r="H7" s="41" t="s">
        <v>11</v>
      </c>
      <c r="I7" s="41"/>
      <c r="J7" s="42" t="s">
        <v>12</v>
      </c>
      <c r="K7" s="161" t="s">
        <v>13</v>
      </c>
      <c r="L7" s="137" t="s">
        <v>510</v>
      </c>
      <c r="M7" s="43" t="s">
        <v>509</v>
      </c>
      <c r="N7" s="43" t="s">
        <v>14</v>
      </c>
      <c r="O7" s="44" t="s">
        <v>15</v>
      </c>
    </row>
    <row r="8" spans="1:15" s="40" customFormat="1" ht="13.5" customHeight="1">
      <c r="A8" s="38"/>
      <c r="B8" s="39"/>
      <c r="C8" s="191"/>
      <c r="D8" s="92"/>
      <c r="E8" s="261"/>
      <c r="F8" s="69"/>
      <c r="G8" s="39"/>
      <c r="H8" s="41"/>
      <c r="I8" s="41"/>
      <c r="J8" s="42"/>
      <c r="K8" s="161"/>
      <c r="L8" s="138" t="s">
        <v>511</v>
      </c>
      <c r="M8" s="41"/>
      <c r="N8" s="41" t="s">
        <v>512</v>
      </c>
      <c r="O8" s="45" t="s">
        <v>16</v>
      </c>
    </row>
    <row r="9" spans="1:15" s="40" customFormat="1" ht="13.5" customHeight="1" thickBot="1">
      <c r="A9" s="114"/>
      <c r="B9" s="115"/>
      <c r="C9" s="192"/>
      <c r="D9" s="162"/>
      <c r="E9" s="116"/>
      <c r="F9" s="117"/>
      <c r="G9" s="115"/>
      <c r="H9" s="118"/>
      <c r="I9" s="118" t="s">
        <v>17</v>
      </c>
      <c r="J9" s="119" t="s">
        <v>18</v>
      </c>
      <c r="K9" s="163" t="s">
        <v>19</v>
      </c>
      <c r="L9" s="139" t="s">
        <v>20</v>
      </c>
      <c r="M9" s="120"/>
      <c r="N9" s="120" t="s">
        <v>21</v>
      </c>
      <c r="O9" s="121" t="s">
        <v>20</v>
      </c>
    </row>
    <row r="10" spans="1:15" s="40" customFormat="1" ht="18" customHeight="1">
      <c r="A10" s="38"/>
      <c r="B10" s="39"/>
      <c r="C10" s="200" t="s">
        <v>400</v>
      </c>
      <c r="D10" s="92"/>
      <c r="E10" s="261"/>
      <c r="F10" s="69"/>
      <c r="G10" s="39"/>
      <c r="H10" s="78"/>
      <c r="I10" s="41"/>
      <c r="J10" s="172"/>
      <c r="K10" s="358"/>
      <c r="L10" s="146"/>
      <c r="M10" s="79"/>
      <c r="N10" s="79"/>
      <c r="O10" s="80"/>
    </row>
    <row r="11" spans="1:15" s="54" customFormat="1" ht="18" customHeight="1">
      <c r="A11" s="46" t="s">
        <v>232</v>
      </c>
      <c r="B11" s="47"/>
      <c r="C11" s="194" t="s">
        <v>255</v>
      </c>
      <c r="D11" s="165" t="s">
        <v>58</v>
      </c>
      <c r="E11" s="48">
        <v>2</v>
      </c>
      <c r="F11" s="70" t="s">
        <v>64</v>
      </c>
      <c r="G11" s="49"/>
      <c r="H11" s="263"/>
      <c r="I11" s="50">
        <v>3</v>
      </c>
      <c r="J11" s="51">
        <v>85</v>
      </c>
      <c r="K11" s="353">
        <f t="shared" ref="K11" si="0">J11*I11*O11/1000</f>
        <v>408</v>
      </c>
      <c r="L11" s="141">
        <v>8</v>
      </c>
      <c r="M11" s="52">
        <v>1</v>
      </c>
      <c r="N11" s="50">
        <v>200</v>
      </c>
      <c r="O11" s="53">
        <f t="shared" ref="O11" si="1">L11*N11*M11</f>
        <v>1600</v>
      </c>
    </row>
    <row r="12" spans="1:15" s="54" customFormat="1" ht="18" customHeight="1">
      <c r="A12" s="46" t="s">
        <v>232</v>
      </c>
      <c r="B12" s="47"/>
      <c r="C12" s="194" t="s">
        <v>399</v>
      </c>
      <c r="D12" s="165" t="s">
        <v>58</v>
      </c>
      <c r="E12" s="48">
        <v>2</v>
      </c>
      <c r="F12" s="70" t="s">
        <v>64</v>
      </c>
      <c r="G12" s="49"/>
      <c r="H12" s="263"/>
      <c r="I12" s="50">
        <v>8</v>
      </c>
      <c r="J12" s="51">
        <v>85</v>
      </c>
      <c r="K12" s="353">
        <f t="shared" ref="K12:K13" si="2">J12*I12*O12/1000</f>
        <v>1088</v>
      </c>
      <c r="L12" s="141">
        <v>8</v>
      </c>
      <c r="M12" s="52">
        <v>1</v>
      </c>
      <c r="N12" s="50">
        <v>200</v>
      </c>
      <c r="O12" s="53">
        <f t="shared" ref="O12:O13" si="3">L12*N12*M12</f>
        <v>1600</v>
      </c>
    </row>
    <row r="13" spans="1:15" s="54" customFormat="1" ht="18" customHeight="1">
      <c r="A13" s="46" t="s">
        <v>232</v>
      </c>
      <c r="B13" s="47"/>
      <c r="C13" s="194" t="s">
        <v>357</v>
      </c>
      <c r="D13" s="165" t="s">
        <v>58</v>
      </c>
      <c r="E13" s="48">
        <v>2</v>
      </c>
      <c r="F13" s="70" t="s">
        <v>64</v>
      </c>
      <c r="G13" s="49"/>
      <c r="H13" s="263"/>
      <c r="I13" s="50">
        <v>12</v>
      </c>
      <c r="J13" s="51">
        <v>85</v>
      </c>
      <c r="K13" s="353">
        <f t="shared" si="2"/>
        <v>918</v>
      </c>
      <c r="L13" s="141">
        <v>5</v>
      </c>
      <c r="M13" s="52">
        <v>1</v>
      </c>
      <c r="N13" s="50">
        <v>180</v>
      </c>
      <c r="O13" s="53">
        <f t="shared" si="3"/>
        <v>900</v>
      </c>
    </row>
    <row r="14" spans="1:15" s="54" customFormat="1" ht="18" customHeight="1">
      <c r="A14" s="46" t="s">
        <v>232</v>
      </c>
      <c r="B14" s="47"/>
      <c r="C14" s="194" t="s">
        <v>390</v>
      </c>
      <c r="D14" s="165" t="s">
        <v>58</v>
      </c>
      <c r="E14" s="48">
        <v>2</v>
      </c>
      <c r="F14" s="70" t="s">
        <v>64</v>
      </c>
      <c r="G14" s="49"/>
      <c r="H14" s="263"/>
      <c r="I14" s="50">
        <v>12</v>
      </c>
      <c r="J14" s="51">
        <v>85</v>
      </c>
      <c r="K14" s="353">
        <f t="shared" ref="K14:K84" si="4">J14*I14*O14/1000</f>
        <v>918</v>
      </c>
      <c r="L14" s="141">
        <v>5</v>
      </c>
      <c r="M14" s="52">
        <v>1</v>
      </c>
      <c r="N14" s="50">
        <v>180</v>
      </c>
      <c r="O14" s="53">
        <f t="shared" ref="O14" si="5">L14*N14*M14</f>
        <v>900</v>
      </c>
    </row>
    <row r="15" spans="1:15" s="54" customFormat="1" ht="18" customHeight="1">
      <c r="A15" s="46" t="s">
        <v>232</v>
      </c>
      <c r="B15" s="47"/>
      <c r="C15" s="194" t="s">
        <v>234</v>
      </c>
      <c r="D15" s="165" t="s">
        <v>62</v>
      </c>
      <c r="E15" s="48">
        <v>1</v>
      </c>
      <c r="F15" s="70" t="s">
        <v>61</v>
      </c>
      <c r="G15" s="49"/>
      <c r="H15" s="263"/>
      <c r="I15" s="50">
        <v>1</v>
      </c>
      <c r="J15" s="51">
        <v>22</v>
      </c>
      <c r="K15" s="353">
        <f t="shared" ref="K15" si="6">J15*I15*O15/1000</f>
        <v>22</v>
      </c>
      <c r="L15" s="141">
        <v>5</v>
      </c>
      <c r="M15" s="52">
        <v>1</v>
      </c>
      <c r="N15" s="50">
        <v>200</v>
      </c>
      <c r="O15" s="53">
        <f t="shared" ref="O15:O24" si="7">L15*N15*M15</f>
        <v>1000</v>
      </c>
    </row>
    <row r="16" spans="1:15" s="54" customFormat="1" ht="18" customHeight="1">
      <c r="A16" s="46" t="s">
        <v>232</v>
      </c>
      <c r="B16" s="47"/>
      <c r="C16" s="194" t="s">
        <v>262</v>
      </c>
      <c r="D16" s="165" t="s">
        <v>62</v>
      </c>
      <c r="E16" s="48">
        <v>1</v>
      </c>
      <c r="F16" s="70" t="s">
        <v>61</v>
      </c>
      <c r="G16" s="49"/>
      <c r="H16" s="263"/>
      <c r="I16" s="50">
        <v>1</v>
      </c>
      <c r="J16" s="51">
        <v>22</v>
      </c>
      <c r="K16" s="353">
        <f t="shared" si="4"/>
        <v>22</v>
      </c>
      <c r="L16" s="141">
        <v>5</v>
      </c>
      <c r="M16" s="52">
        <v>1</v>
      </c>
      <c r="N16" s="50">
        <v>200</v>
      </c>
      <c r="O16" s="53">
        <f t="shared" si="7"/>
        <v>1000</v>
      </c>
    </row>
    <row r="17" spans="1:15" s="54" customFormat="1" ht="18" customHeight="1">
      <c r="A17" s="46" t="s">
        <v>232</v>
      </c>
      <c r="B17" s="47"/>
      <c r="C17" s="194" t="s">
        <v>401</v>
      </c>
      <c r="D17" s="165" t="s">
        <v>58</v>
      </c>
      <c r="E17" s="48">
        <v>1</v>
      </c>
      <c r="F17" s="70" t="s">
        <v>61</v>
      </c>
      <c r="G17" s="49"/>
      <c r="H17" s="263"/>
      <c r="I17" s="50">
        <v>2</v>
      </c>
      <c r="J17" s="51">
        <v>47</v>
      </c>
      <c r="K17" s="353">
        <f t="shared" si="4"/>
        <v>178.6</v>
      </c>
      <c r="L17" s="141">
        <v>10</v>
      </c>
      <c r="M17" s="52">
        <v>1</v>
      </c>
      <c r="N17" s="50">
        <v>190</v>
      </c>
      <c r="O17" s="53">
        <f t="shared" si="7"/>
        <v>1900</v>
      </c>
    </row>
    <row r="18" spans="1:15" s="54" customFormat="1" ht="18" customHeight="1">
      <c r="A18" s="46" t="s">
        <v>232</v>
      </c>
      <c r="B18" s="47"/>
      <c r="C18" s="194" t="s">
        <v>238</v>
      </c>
      <c r="D18" s="165" t="s">
        <v>58</v>
      </c>
      <c r="E18" s="48">
        <v>1</v>
      </c>
      <c r="F18" s="70" t="s">
        <v>61</v>
      </c>
      <c r="G18" s="49"/>
      <c r="H18" s="263"/>
      <c r="I18" s="50">
        <v>22</v>
      </c>
      <c r="J18" s="51">
        <v>47</v>
      </c>
      <c r="K18" s="353">
        <f t="shared" ref="K18" si="8">J18*I18*O18/1000</f>
        <v>1034</v>
      </c>
      <c r="L18" s="141">
        <v>5</v>
      </c>
      <c r="M18" s="52">
        <v>1</v>
      </c>
      <c r="N18" s="50">
        <v>200</v>
      </c>
      <c r="O18" s="53">
        <f t="shared" si="7"/>
        <v>1000</v>
      </c>
    </row>
    <row r="19" spans="1:15" s="54" customFormat="1" ht="18" customHeight="1">
      <c r="A19" s="46" t="s">
        <v>232</v>
      </c>
      <c r="B19" s="47"/>
      <c r="C19" s="194" t="s">
        <v>262</v>
      </c>
      <c r="D19" s="165" t="s">
        <v>58</v>
      </c>
      <c r="E19" s="48">
        <v>1</v>
      </c>
      <c r="F19" s="70" t="s">
        <v>61</v>
      </c>
      <c r="G19" s="49"/>
      <c r="H19" s="263"/>
      <c r="I19" s="50">
        <v>1</v>
      </c>
      <c r="J19" s="51">
        <v>47</v>
      </c>
      <c r="K19" s="353">
        <f t="shared" ref="K19:K23" si="9">J19*I19*O19/1000</f>
        <v>47</v>
      </c>
      <c r="L19" s="141">
        <v>5</v>
      </c>
      <c r="M19" s="52">
        <v>1</v>
      </c>
      <c r="N19" s="50">
        <v>200</v>
      </c>
      <c r="O19" s="53">
        <f t="shared" si="7"/>
        <v>1000</v>
      </c>
    </row>
    <row r="20" spans="1:15" s="54" customFormat="1" ht="18" customHeight="1">
      <c r="A20" s="46" t="s">
        <v>232</v>
      </c>
      <c r="B20" s="47"/>
      <c r="C20" s="194" t="s">
        <v>240</v>
      </c>
      <c r="D20" s="165" t="s">
        <v>62</v>
      </c>
      <c r="E20" s="48">
        <v>2</v>
      </c>
      <c r="F20" s="70" t="s">
        <v>61</v>
      </c>
      <c r="G20" s="49"/>
      <c r="H20" s="263"/>
      <c r="I20" s="50">
        <v>32</v>
      </c>
      <c r="J20" s="51">
        <v>44</v>
      </c>
      <c r="K20" s="353">
        <f t="shared" ref="K20:K21" si="10">J20*I20*O20/1000</f>
        <v>1408</v>
      </c>
      <c r="L20" s="141">
        <v>5</v>
      </c>
      <c r="M20" s="52">
        <v>1</v>
      </c>
      <c r="N20" s="50">
        <v>200</v>
      </c>
      <c r="O20" s="53">
        <f t="shared" si="7"/>
        <v>1000</v>
      </c>
    </row>
    <row r="21" spans="1:15" s="54" customFormat="1" ht="18" customHeight="1">
      <c r="A21" s="46" t="s">
        <v>232</v>
      </c>
      <c r="B21" s="47"/>
      <c r="C21" s="194" t="s">
        <v>402</v>
      </c>
      <c r="D21" s="165" t="s">
        <v>62</v>
      </c>
      <c r="E21" s="48">
        <v>2</v>
      </c>
      <c r="F21" s="70" t="s">
        <v>61</v>
      </c>
      <c r="G21" s="49"/>
      <c r="H21" s="263"/>
      <c r="I21" s="50">
        <v>1</v>
      </c>
      <c r="J21" s="51">
        <v>44</v>
      </c>
      <c r="K21" s="353">
        <f t="shared" si="10"/>
        <v>83.6</v>
      </c>
      <c r="L21" s="141">
        <v>10</v>
      </c>
      <c r="M21" s="52">
        <v>1</v>
      </c>
      <c r="N21" s="50">
        <v>190</v>
      </c>
      <c r="O21" s="53">
        <f t="shared" si="7"/>
        <v>1900</v>
      </c>
    </row>
    <row r="22" spans="1:15" s="54" customFormat="1" ht="18" customHeight="1">
      <c r="A22" s="46" t="s">
        <v>232</v>
      </c>
      <c r="B22" s="47"/>
      <c r="C22" s="194" t="s">
        <v>253</v>
      </c>
      <c r="D22" s="165" t="s">
        <v>62</v>
      </c>
      <c r="E22" s="48">
        <v>2</v>
      </c>
      <c r="F22" s="70" t="s">
        <v>61</v>
      </c>
      <c r="G22" s="49"/>
      <c r="H22" s="263"/>
      <c r="I22" s="50">
        <v>2</v>
      </c>
      <c r="J22" s="51">
        <v>44</v>
      </c>
      <c r="K22" s="353">
        <f t="shared" si="9"/>
        <v>123.2</v>
      </c>
      <c r="L22" s="141">
        <v>5</v>
      </c>
      <c r="M22" s="52">
        <v>1</v>
      </c>
      <c r="N22" s="50">
        <v>280</v>
      </c>
      <c r="O22" s="53">
        <f t="shared" si="7"/>
        <v>1400</v>
      </c>
    </row>
    <row r="23" spans="1:15" s="54" customFormat="1" ht="18" customHeight="1">
      <c r="A23" s="46" t="s">
        <v>232</v>
      </c>
      <c r="B23" s="47"/>
      <c r="C23" s="194" t="s">
        <v>236</v>
      </c>
      <c r="D23" s="165" t="s">
        <v>62</v>
      </c>
      <c r="E23" s="48">
        <v>2</v>
      </c>
      <c r="F23" s="70" t="s">
        <v>99</v>
      </c>
      <c r="G23" s="49"/>
      <c r="H23" s="263"/>
      <c r="I23" s="50">
        <v>1</v>
      </c>
      <c r="J23" s="51">
        <v>49</v>
      </c>
      <c r="K23" s="353">
        <f t="shared" si="9"/>
        <v>49</v>
      </c>
      <c r="L23" s="141">
        <v>5</v>
      </c>
      <c r="M23" s="52">
        <v>1</v>
      </c>
      <c r="N23" s="50">
        <v>200</v>
      </c>
      <c r="O23" s="53">
        <f t="shared" si="7"/>
        <v>1000</v>
      </c>
    </row>
    <row r="24" spans="1:15" s="54" customFormat="1" ht="18" customHeight="1">
      <c r="A24" s="46" t="s">
        <v>232</v>
      </c>
      <c r="B24" s="47"/>
      <c r="C24" s="194" t="s">
        <v>262</v>
      </c>
      <c r="D24" s="165" t="s">
        <v>62</v>
      </c>
      <c r="E24" s="48">
        <v>2</v>
      </c>
      <c r="F24" s="70" t="s">
        <v>99</v>
      </c>
      <c r="G24" s="49"/>
      <c r="H24" s="263"/>
      <c r="I24" s="50">
        <v>10</v>
      </c>
      <c r="J24" s="51">
        <v>49</v>
      </c>
      <c r="K24" s="353">
        <f t="shared" si="4"/>
        <v>490</v>
      </c>
      <c r="L24" s="141">
        <v>5</v>
      </c>
      <c r="M24" s="52">
        <v>1</v>
      </c>
      <c r="N24" s="50">
        <v>200</v>
      </c>
      <c r="O24" s="53">
        <f t="shared" si="7"/>
        <v>1000</v>
      </c>
    </row>
    <row r="25" spans="1:15" s="54" customFormat="1" ht="18" customHeight="1">
      <c r="A25" s="46" t="s">
        <v>232</v>
      </c>
      <c r="B25" s="47"/>
      <c r="C25" s="194" t="s">
        <v>235</v>
      </c>
      <c r="D25" s="165" t="s">
        <v>58</v>
      </c>
      <c r="E25" s="48">
        <v>2</v>
      </c>
      <c r="F25" s="70" t="s">
        <v>61</v>
      </c>
      <c r="G25" s="49"/>
      <c r="H25" s="263"/>
      <c r="I25" s="50">
        <v>1</v>
      </c>
      <c r="J25" s="51">
        <v>85</v>
      </c>
      <c r="K25" s="353">
        <f t="shared" si="4"/>
        <v>161.5</v>
      </c>
      <c r="L25" s="141">
        <v>10</v>
      </c>
      <c r="M25" s="52">
        <v>1</v>
      </c>
      <c r="N25" s="50">
        <v>190</v>
      </c>
      <c r="O25" s="53">
        <f t="shared" ref="O25" si="11">L25*N25*M25</f>
        <v>1900</v>
      </c>
    </row>
    <row r="26" spans="1:15" s="54" customFormat="1" ht="18" customHeight="1">
      <c r="A26" s="46" t="s">
        <v>232</v>
      </c>
      <c r="B26" s="47"/>
      <c r="C26" s="194" t="s">
        <v>250</v>
      </c>
      <c r="D26" s="165" t="s">
        <v>58</v>
      </c>
      <c r="E26" s="48">
        <v>2</v>
      </c>
      <c r="F26" s="70" t="s">
        <v>61</v>
      </c>
      <c r="G26" s="49"/>
      <c r="H26" s="263"/>
      <c r="I26" s="50">
        <v>8</v>
      </c>
      <c r="J26" s="51">
        <v>85</v>
      </c>
      <c r="K26" s="353">
        <f t="shared" ref="K26:K29" si="12">J26*I26*O26/1000</f>
        <v>1292</v>
      </c>
      <c r="L26" s="141">
        <v>10</v>
      </c>
      <c r="M26" s="52">
        <v>1</v>
      </c>
      <c r="N26" s="50">
        <v>190</v>
      </c>
      <c r="O26" s="53">
        <f t="shared" ref="O26:O29" si="13">L26*N26*M26</f>
        <v>1900</v>
      </c>
    </row>
    <row r="27" spans="1:15" s="54" customFormat="1" ht="18" customHeight="1">
      <c r="A27" s="46" t="s">
        <v>232</v>
      </c>
      <c r="B27" s="47"/>
      <c r="C27" s="194" t="s">
        <v>236</v>
      </c>
      <c r="D27" s="165" t="s">
        <v>58</v>
      </c>
      <c r="E27" s="48">
        <v>2</v>
      </c>
      <c r="F27" s="70" t="s">
        <v>61</v>
      </c>
      <c r="G27" s="49"/>
      <c r="H27" s="263"/>
      <c r="I27" s="50">
        <v>4</v>
      </c>
      <c r="J27" s="51">
        <v>85</v>
      </c>
      <c r="K27" s="353">
        <f t="shared" si="12"/>
        <v>340</v>
      </c>
      <c r="L27" s="141">
        <v>5</v>
      </c>
      <c r="M27" s="52">
        <v>1</v>
      </c>
      <c r="N27" s="50">
        <v>200</v>
      </c>
      <c r="O27" s="53">
        <f t="shared" si="13"/>
        <v>1000</v>
      </c>
    </row>
    <row r="28" spans="1:15" s="54" customFormat="1" ht="18" customHeight="1">
      <c r="A28" s="46" t="s">
        <v>232</v>
      </c>
      <c r="B28" s="47"/>
      <c r="C28" s="194" t="s">
        <v>281</v>
      </c>
      <c r="D28" s="165" t="s">
        <v>58</v>
      </c>
      <c r="E28" s="48">
        <v>2</v>
      </c>
      <c r="F28" s="70" t="s">
        <v>61</v>
      </c>
      <c r="G28" s="49"/>
      <c r="H28" s="263"/>
      <c r="I28" s="50">
        <v>7</v>
      </c>
      <c r="J28" s="51">
        <v>85</v>
      </c>
      <c r="K28" s="353">
        <f t="shared" si="12"/>
        <v>952</v>
      </c>
      <c r="L28" s="141">
        <v>8</v>
      </c>
      <c r="M28" s="52">
        <v>1</v>
      </c>
      <c r="N28" s="50">
        <v>200</v>
      </c>
      <c r="O28" s="53">
        <f t="shared" si="13"/>
        <v>1600</v>
      </c>
    </row>
    <row r="29" spans="1:15" s="54" customFormat="1" ht="18" customHeight="1">
      <c r="A29" s="46" t="s">
        <v>232</v>
      </c>
      <c r="B29" s="47"/>
      <c r="C29" s="194" t="s">
        <v>260</v>
      </c>
      <c r="D29" s="165" t="s">
        <v>58</v>
      </c>
      <c r="E29" s="48">
        <v>2</v>
      </c>
      <c r="F29" s="70" t="s">
        <v>61</v>
      </c>
      <c r="G29" s="49"/>
      <c r="H29" s="263"/>
      <c r="I29" s="50">
        <v>3</v>
      </c>
      <c r="J29" s="51">
        <v>85</v>
      </c>
      <c r="K29" s="353">
        <f t="shared" si="12"/>
        <v>785.65499999999997</v>
      </c>
      <c r="L29" s="141">
        <v>13</v>
      </c>
      <c r="M29" s="52">
        <v>1</v>
      </c>
      <c r="N29" s="50">
        <v>237</v>
      </c>
      <c r="O29" s="53">
        <f t="shared" si="13"/>
        <v>3081</v>
      </c>
    </row>
    <row r="30" spans="1:15" s="54" customFormat="1" ht="18" customHeight="1">
      <c r="A30" s="46" t="s">
        <v>232</v>
      </c>
      <c r="B30" s="47"/>
      <c r="C30" s="194" t="s">
        <v>255</v>
      </c>
      <c r="D30" s="165" t="s">
        <v>58</v>
      </c>
      <c r="E30" s="48">
        <v>2</v>
      </c>
      <c r="F30" s="70" t="s">
        <v>61</v>
      </c>
      <c r="G30" s="49"/>
      <c r="H30" s="263"/>
      <c r="I30" s="50">
        <v>1</v>
      </c>
      <c r="J30" s="51">
        <v>85</v>
      </c>
      <c r="K30" s="353">
        <f t="shared" si="4"/>
        <v>85</v>
      </c>
      <c r="L30" s="141">
        <v>5</v>
      </c>
      <c r="M30" s="52">
        <v>1</v>
      </c>
      <c r="N30" s="50">
        <v>200</v>
      </c>
      <c r="O30" s="53">
        <f t="shared" ref="O30:O31" si="14">L30*N30*M30</f>
        <v>1000</v>
      </c>
    </row>
    <row r="31" spans="1:15" s="54" customFormat="1" ht="18" customHeight="1">
      <c r="A31" s="46" t="s">
        <v>232</v>
      </c>
      <c r="B31" s="47"/>
      <c r="C31" s="194" t="s">
        <v>234</v>
      </c>
      <c r="D31" s="165" t="s">
        <v>58</v>
      </c>
      <c r="E31" s="48">
        <v>2</v>
      </c>
      <c r="F31" s="70" t="s">
        <v>61</v>
      </c>
      <c r="G31" s="49"/>
      <c r="H31" s="263"/>
      <c r="I31" s="50">
        <v>2</v>
      </c>
      <c r="J31" s="51">
        <v>85</v>
      </c>
      <c r="K31" s="353">
        <f t="shared" ref="K31" si="15">J31*I31*O31/1000</f>
        <v>170</v>
      </c>
      <c r="L31" s="141">
        <v>5</v>
      </c>
      <c r="M31" s="52">
        <v>1</v>
      </c>
      <c r="N31" s="50">
        <v>200</v>
      </c>
      <c r="O31" s="53">
        <f t="shared" si="14"/>
        <v>1000</v>
      </c>
    </row>
    <row r="32" spans="1:15" s="54" customFormat="1" ht="18" customHeight="1">
      <c r="A32" s="46" t="s">
        <v>232</v>
      </c>
      <c r="B32" s="47"/>
      <c r="C32" s="194" t="s">
        <v>268</v>
      </c>
      <c r="D32" s="165" t="s">
        <v>58</v>
      </c>
      <c r="E32" s="48">
        <v>2</v>
      </c>
      <c r="F32" s="70" t="s">
        <v>61</v>
      </c>
      <c r="G32" s="49"/>
      <c r="H32" s="263"/>
      <c r="I32" s="50">
        <v>6</v>
      </c>
      <c r="J32" s="51">
        <v>85</v>
      </c>
      <c r="K32" s="353">
        <f t="shared" ref="K32:K39" si="16">J32*I32*O32/1000</f>
        <v>510</v>
      </c>
      <c r="L32" s="141">
        <v>5</v>
      </c>
      <c r="M32" s="52">
        <v>1</v>
      </c>
      <c r="N32" s="50">
        <v>200</v>
      </c>
      <c r="O32" s="53">
        <f t="shared" ref="O32:O39" si="17">L32*N32*M32</f>
        <v>1000</v>
      </c>
    </row>
    <row r="33" spans="1:15" s="54" customFormat="1" ht="18" customHeight="1">
      <c r="A33" s="46" t="s">
        <v>232</v>
      </c>
      <c r="B33" s="47"/>
      <c r="C33" s="194" t="s">
        <v>249</v>
      </c>
      <c r="D33" s="165" t="s">
        <v>58</v>
      </c>
      <c r="E33" s="48">
        <v>2</v>
      </c>
      <c r="F33" s="70" t="s">
        <v>61</v>
      </c>
      <c r="G33" s="49"/>
      <c r="H33" s="263"/>
      <c r="I33" s="50">
        <v>2</v>
      </c>
      <c r="J33" s="51">
        <v>85</v>
      </c>
      <c r="K33" s="353">
        <f t="shared" si="16"/>
        <v>153</v>
      </c>
      <c r="L33" s="141">
        <v>5</v>
      </c>
      <c r="M33" s="52">
        <v>1</v>
      </c>
      <c r="N33" s="50">
        <v>180</v>
      </c>
      <c r="O33" s="53">
        <f t="shared" si="17"/>
        <v>900</v>
      </c>
    </row>
    <row r="34" spans="1:15" s="54" customFormat="1" ht="18" customHeight="1">
      <c r="A34" s="46" t="s">
        <v>232</v>
      </c>
      <c r="B34" s="47"/>
      <c r="C34" s="194" t="s">
        <v>403</v>
      </c>
      <c r="D34" s="165" t="s">
        <v>58</v>
      </c>
      <c r="E34" s="48">
        <v>2</v>
      </c>
      <c r="F34" s="70" t="s">
        <v>61</v>
      </c>
      <c r="G34" s="49"/>
      <c r="H34" s="263"/>
      <c r="I34" s="50">
        <v>2</v>
      </c>
      <c r="J34" s="51">
        <v>85</v>
      </c>
      <c r="K34" s="353">
        <f t="shared" ref="K34:K35" si="18">J34*I34*O34/1000</f>
        <v>170</v>
      </c>
      <c r="L34" s="141">
        <v>5</v>
      </c>
      <c r="M34" s="52">
        <v>1</v>
      </c>
      <c r="N34" s="50">
        <v>200</v>
      </c>
      <c r="O34" s="53">
        <f t="shared" ref="O34:O35" si="19">L34*N34*M34</f>
        <v>1000</v>
      </c>
    </row>
    <row r="35" spans="1:15" s="54" customFormat="1" ht="18" customHeight="1">
      <c r="A35" s="46" t="s">
        <v>232</v>
      </c>
      <c r="B35" s="47"/>
      <c r="C35" s="194" t="s">
        <v>248</v>
      </c>
      <c r="D35" s="165" t="s">
        <v>58</v>
      </c>
      <c r="E35" s="48">
        <v>2</v>
      </c>
      <c r="F35" s="70" t="s">
        <v>61</v>
      </c>
      <c r="G35" s="49"/>
      <c r="H35" s="263"/>
      <c r="I35" s="50">
        <v>3</v>
      </c>
      <c r="J35" s="51">
        <v>85</v>
      </c>
      <c r="K35" s="353">
        <f t="shared" si="18"/>
        <v>229.5</v>
      </c>
      <c r="L35" s="141">
        <v>5</v>
      </c>
      <c r="M35" s="52">
        <v>1</v>
      </c>
      <c r="N35" s="50">
        <v>180</v>
      </c>
      <c r="O35" s="53">
        <f t="shared" si="19"/>
        <v>900</v>
      </c>
    </row>
    <row r="36" spans="1:15" s="54" customFormat="1" ht="18" customHeight="1">
      <c r="A36" s="46" t="s">
        <v>232</v>
      </c>
      <c r="B36" s="47"/>
      <c r="C36" s="194" t="s">
        <v>253</v>
      </c>
      <c r="D36" s="165" t="s">
        <v>58</v>
      </c>
      <c r="E36" s="48">
        <v>2</v>
      </c>
      <c r="F36" s="70" t="s">
        <v>61</v>
      </c>
      <c r="G36" s="49"/>
      <c r="H36" s="263"/>
      <c r="I36" s="50">
        <v>5</v>
      </c>
      <c r="J36" s="51">
        <v>85</v>
      </c>
      <c r="K36" s="353">
        <f t="shared" si="16"/>
        <v>382.5</v>
      </c>
      <c r="L36" s="141">
        <v>5</v>
      </c>
      <c r="M36" s="52">
        <v>1</v>
      </c>
      <c r="N36" s="50">
        <v>180</v>
      </c>
      <c r="O36" s="53">
        <f t="shared" si="17"/>
        <v>900</v>
      </c>
    </row>
    <row r="37" spans="1:15" s="54" customFormat="1" ht="18" customHeight="1">
      <c r="A37" s="46" t="s">
        <v>232</v>
      </c>
      <c r="B37" s="47"/>
      <c r="C37" s="194" t="s">
        <v>282</v>
      </c>
      <c r="D37" s="165" t="s">
        <v>58</v>
      </c>
      <c r="E37" s="48">
        <v>2</v>
      </c>
      <c r="F37" s="70" t="s">
        <v>61</v>
      </c>
      <c r="G37" s="49"/>
      <c r="H37" s="263"/>
      <c r="I37" s="50">
        <v>2</v>
      </c>
      <c r="J37" s="51">
        <v>85</v>
      </c>
      <c r="K37" s="353">
        <f t="shared" ref="K37:K38" si="20">J37*I37*O37/1000</f>
        <v>170</v>
      </c>
      <c r="L37" s="141">
        <v>5</v>
      </c>
      <c r="M37" s="52">
        <v>1</v>
      </c>
      <c r="N37" s="50">
        <v>200</v>
      </c>
      <c r="O37" s="53">
        <f t="shared" ref="O37:O38" si="21">L37*N37*M37</f>
        <v>1000</v>
      </c>
    </row>
    <row r="38" spans="1:15" s="54" customFormat="1" ht="18" customHeight="1">
      <c r="A38" s="46" t="s">
        <v>232</v>
      </c>
      <c r="B38" s="47"/>
      <c r="C38" s="194" t="s">
        <v>254</v>
      </c>
      <c r="D38" s="165" t="s">
        <v>58</v>
      </c>
      <c r="E38" s="48">
        <v>2</v>
      </c>
      <c r="F38" s="70" t="s">
        <v>61</v>
      </c>
      <c r="G38" s="49"/>
      <c r="H38" s="263"/>
      <c r="I38" s="50">
        <v>2</v>
      </c>
      <c r="J38" s="51">
        <v>85</v>
      </c>
      <c r="K38" s="353">
        <f t="shared" si="20"/>
        <v>272</v>
      </c>
      <c r="L38" s="141">
        <v>8</v>
      </c>
      <c r="M38" s="52">
        <v>1</v>
      </c>
      <c r="N38" s="50">
        <v>200</v>
      </c>
      <c r="O38" s="53">
        <f t="shared" si="21"/>
        <v>1600</v>
      </c>
    </row>
    <row r="39" spans="1:15" s="54" customFormat="1" ht="18" customHeight="1">
      <c r="A39" s="46" t="s">
        <v>232</v>
      </c>
      <c r="B39" s="47"/>
      <c r="C39" s="194" t="s">
        <v>237</v>
      </c>
      <c r="D39" s="165" t="s">
        <v>58</v>
      </c>
      <c r="E39" s="48">
        <v>2</v>
      </c>
      <c r="F39" s="70" t="s">
        <v>61</v>
      </c>
      <c r="G39" s="49"/>
      <c r="H39" s="263"/>
      <c r="I39" s="50">
        <v>2</v>
      </c>
      <c r="J39" s="51">
        <v>85</v>
      </c>
      <c r="K39" s="353">
        <f t="shared" si="16"/>
        <v>170</v>
      </c>
      <c r="L39" s="141">
        <v>5</v>
      </c>
      <c r="M39" s="52">
        <v>1</v>
      </c>
      <c r="N39" s="50">
        <v>200</v>
      </c>
      <c r="O39" s="53">
        <f t="shared" si="17"/>
        <v>1000</v>
      </c>
    </row>
    <row r="40" spans="1:15" s="54" customFormat="1" ht="18" customHeight="1">
      <c r="A40" s="46" t="s">
        <v>232</v>
      </c>
      <c r="B40" s="47"/>
      <c r="C40" s="194" t="s">
        <v>252</v>
      </c>
      <c r="D40" s="165" t="s">
        <v>58</v>
      </c>
      <c r="E40" s="48">
        <v>2</v>
      </c>
      <c r="F40" s="70" t="s">
        <v>61</v>
      </c>
      <c r="G40" s="49"/>
      <c r="H40" s="263"/>
      <c r="I40" s="50">
        <v>2</v>
      </c>
      <c r="J40" s="51">
        <v>85</v>
      </c>
      <c r="K40" s="353">
        <f t="shared" si="4"/>
        <v>153</v>
      </c>
      <c r="L40" s="141">
        <v>5</v>
      </c>
      <c r="M40" s="52">
        <v>1</v>
      </c>
      <c r="N40" s="50">
        <v>180</v>
      </c>
      <c r="O40" s="53">
        <f t="shared" ref="O40:O86" si="22">L40*N40*M40</f>
        <v>900</v>
      </c>
    </row>
    <row r="41" spans="1:15" s="54" customFormat="1" ht="18" customHeight="1">
      <c r="A41" s="46" t="s">
        <v>232</v>
      </c>
      <c r="B41" s="47"/>
      <c r="C41" s="194" t="s">
        <v>235</v>
      </c>
      <c r="D41" s="165" t="s">
        <v>58</v>
      </c>
      <c r="E41" s="48">
        <v>2</v>
      </c>
      <c r="F41" s="70" t="s">
        <v>129</v>
      </c>
      <c r="G41" s="49"/>
      <c r="H41" s="263"/>
      <c r="I41" s="50">
        <v>9</v>
      </c>
      <c r="J41" s="51">
        <v>85</v>
      </c>
      <c r="K41" s="353">
        <f t="shared" si="4"/>
        <v>1453.5</v>
      </c>
      <c r="L41" s="141">
        <v>10</v>
      </c>
      <c r="M41" s="52">
        <v>1</v>
      </c>
      <c r="N41" s="50">
        <v>190</v>
      </c>
      <c r="O41" s="53">
        <f t="shared" si="22"/>
        <v>1900</v>
      </c>
    </row>
    <row r="42" spans="1:15" s="54" customFormat="1" ht="18" customHeight="1">
      <c r="A42" s="46" t="s">
        <v>232</v>
      </c>
      <c r="B42" s="47"/>
      <c r="C42" s="194" t="s">
        <v>238</v>
      </c>
      <c r="D42" s="165" t="s">
        <v>62</v>
      </c>
      <c r="E42" s="48">
        <v>1</v>
      </c>
      <c r="F42" s="70" t="s">
        <v>190</v>
      </c>
      <c r="G42" s="49"/>
      <c r="H42" s="263"/>
      <c r="I42" s="50">
        <v>4</v>
      </c>
      <c r="J42" s="51">
        <v>21</v>
      </c>
      <c r="K42" s="353">
        <f t="shared" si="4"/>
        <v>84</v>
      </c>
      <c r="L42" s="141">
        <v>5</v>
      </c>
      <c r="M42" s="52">
        <v>1</v>
      </c>
      <c r="N42" s="50">
        <v>200</v>
      </c>
      <c r="O42" s="53">
        <f>L42*N42*M42</f>
        <v>1000</v>
      </c>
    </row>
    <row r="43" spans="1:15" s="54" customFormat="1" ht="18" customHeight="1">
      <c r="A43" s="46" t="s">
        <v>232</v>
      </c>
      <c r="B43" s="47"/>
      <c r="C43" s="194" t="s">
        <v>404</v>
      </c>
      <c r="D43" s="165" t="s">
        <v>62</v>
      </c>
      <c r="E43" s="48">
        <v>1</v>
      </c>
      <c r="F43" s="70" t="s">
        <v>69</v>
      </c>
      <c r="G43" s="49"/>
      <c r="H43" s="263"/>
      <c r="I43" s="50">
        <v>1</v>
      </c>
      <c r="J43" s="51">
        <v>22</v>
      </c>
      <c r="K43" s="353">
        <f t="shared" si="4"/>
        <v>22</v>
      </c>
      <c r="L43" s="141">
        <v>5</v>
      </c>
      <c r="M43" s="52">
        <v>1</v>
      </c>
      <c r="N43" s="50">
        <v>200</v>
      </c>
      <c r="O43" s="53">
        <f t="shared" ref="O43:O47" si="23">L43*N43*M43</f>
        <v>1000</v>
      </c>
    </row>
    <row r="44" spans="1:15" s="54" customFormat="1" ht="18" customHeight="1">
      <c r="A44" s="46" t="s">
        <v>232</v>
      </c>
      <c r="B44" s="47"/>
      <c r="C44" s="194" t="s">
        <v>266</v>
      </c>
      <c r="D44" s="165" t="s">
        <v>62</v>
      </c>
      <c r="E44" s="48">
        <v>1</v>
      </c>
      <c r="F44" s="70" t="s">
        <v>69</v>
      </c>
      <c r="G44" s="49"/>
      <c r="H44" s="263"/>
      <c r="I44" s="50">
        <v>2</v>
      </c>
      <c r="J44" s="51">
        <v>22</v>
      </c>
      <c r="K44" s="353">
        <f t="shared" ref="K44" si="24">J44*I44*O44/1000</f>
        <v>44</v>
      </c>
      <c r="L44" s="141">
        <v>5</v>
      </c>
      <c r="M44" s="52">
        <v>1</v>
      </c>
      <c r="N44" s="50">
        <v>200</v>
      </c>
      <c r="O44" s="53">
        <f t="shared" ref="O44" si="25">L44*N44*M44</f>
        <v>1000</v>
      </c>
    </row>
    <row r="45" spans="1:15" s="54" customFormat="1" ht="18" customHeight="1">
      <c r="A45" s="46" t="s">
        <v>232</v>
      </c>
      <c r="B45" s="47"/>
      <c r="C45" s="194" t="s">
        <v>268</v>
      </c>
      <c r="D45" s="165" t="s">
        <v>62</v>
      </c>
      <c r="E45" s="48">
        <v>1</v>
      </c>
      <c r="F45" s="70" t="s">
        <v>69</v>
      </c>
      <c r="G45" s="49"/>
      <c r="H45" s="263"/>
      <c r="I45" s="50">
        <v>2</v>
      </c>
      <c r="J45" s="51">
        <v>22</v>
      </c>
      <c r="K45" s="353">
        <f t="shared" si="4"/>
        <v>44</v>
      </c>
      <c r="L45" s="141">
        <v>5</v>
      </c>
      <c r="M45" s="52">
        <v>1</v>
      </c>
      <c r="N45" s="50">
        <v>200</v>
      </c>
      <c r="O45" s="53">
        <f t="shared" si="23"/>
        <v>1000</v>
      </c>
    </row>
    <row r="46" spans="1:15" s="54" customFormat="1" ht="18" customHeight="1">
      <c r="A46" s="46" t="s">
        <v>232</v>
      </c>
      <c r="B46" s="47"/>
      <c r="C46" s="194" t="s">
        <v>264</v>
      </c>
      <c r="D46" s="165" t="s">
        <v>62</v>
      </c>
      <c r="E46" s="48">
        <v>6</v>
      </c>
      <c r="F46" s="70" t="s">
        <v>178</v>
      </c>
      <c r="G46" s="49"/>
      <c r="H46" s="263"/>
      <c r="I46" s="50">
        <v>2</v>
      </c>
      <c r="J46" s="51">
        <v>132</v>
      </c>
      <c r="K46" s="353">
        <f t="shared" si="4"/>
        <v>813.38400000000001</v>
      </c>
      <c r="L46" s="141">
        <v>13</v>
      </c>
      <c r="M46" s="52">
        <v>1</v>
      </c>
      <c r="N46" s="50">
        <v>237</v>
      </c>
      <c r="O46" s="53">
        <f t="shared" ref="O46" si="26">L46*N46*M46</f>
        <v>3081</v>
      </c>
    </row>
    <row r="47" spans="1:15" s="54" customFormat="1" ht="18" customHeight="1">
      <c r="A47" s="46" t="s">
        <v>232</v>
      </c>
      <c r="B47" s="47"/>
      <c r="C47" s="194" t="s">
        <v>266</v>
      </c>
      <c r="D47" s="165" t="s">
        <v>62</v>
      </c>
      <c r="E47" s="48">
        <v>6</v>
      </c>
      <c r="F47" s="70" t="s">
        <v>178</v>
      </c>
      <c r="G47" s="49"/>
      <c r="H47" s="263"/>
      <c r="I47" s="50">
        <v>2</v>
      </c>
      <c r="J47" s="51">
        <v>132</v>
      </c>
      <c r="K47" s="353">
        <f t="shared" ref="K47" si="27">J47*I47*O47/1000</f>
        <v>264</v>
      </c>
      <c r="L47" s="141">
        <v>5</v>
      </c>
      <c r="M47" s="52">
        <v>1</v>
      </c>
      <c r="N47" s="50">
        <v>200</v>
      </c>
      <c r="O47" s="53">
        <f t="shared" si="23"/>
        <v>1000</v>
      </c>
    </row>
    <row r="48" spans="1:15" s="54" customFormat="1" ht="18" customHeight="1">
      <c r="A48" s="46" t="s">
        <v>232</v>
      </c>
      <c r="B48" s="47"/>
      <c r="C48" s="194" t="s">
        <v>240</v>
      </c>
      <c r="D48" s="165" t="s">
        <v>62</v>
      </c>
      <c r="E48" s="48">
        <v>6</v>
      </c>
      <c r="F48" s="70" t="s">
        <v>178</v>
      </c>
      <c r="G48" s="49"/>
      <c r="H48" s="263"/>
      <c r="I48" s="50">
        <v>2</v>
      </c>
      <c r="J48" s="51">
        <v>132</v>
      </c>
      <c r="K48" s="353">
        <f t="shared" si="4"/>
        <v>264</v>
      </c>
      <c r="L48" s="141">
        <v>5</v>
      </c>
      <c r="M48" s="52">
        <v>1</v>
      </c>
      <c r="N48" s="50">
        <v>200</v>
      </c>
      <c r="O48" s="53">
        <f t="shared" si="22"/>
        <v>1000</v>
      </c>
    </row>
    <row r="49" spans="1:15" s="54" customFormat="1" ht="18" customHeight="1">
      <c r="A49" s="46" t="s">
        <v>232</v>
      </c>
      <c r="B49" s="47"/>
      <c r="C49" s="194" t="s">
        <v>235</v>
      </c>
      <c r="D49" s="165" t="s">
        <v>139</v>
      </c>
      <c r="E49" s="48">
        <v>1</v>
      </c>
      <c r="F49" s="70" t="s">
        <v>101</v>
      </c>
      <c r="G49" s="49"/>
      <c r="H49" s="263"/>
      <c r="I49" s="50">
        <v>4</v>
      </c>
      <c r="J49" s="51">
        <v>6</v>
      </c>
      <c r="K49" s="353">
        <f t="shared" si="4"/>
        <v>45.6</v>
      </c>
      <c r="L49" s="141">
        <v>10</v>
      </c>
      <c r="M49" s="52">
        <v>1</v>
      </c>
      <c r="N49" s="50">
        <v>190</v>
      </c>
      <c r="O49" s="53">
        <f t="shared" si="22"/>
        <v>1900</v>
      </c>
    </row>
    <row r="50" spans="1:15" s="54" customFormat="1" ht="18" customHeight="1">
      <c r="A50" s="46" t="s">
        <v>232</v>
      </c>
      <c r="B50" s="47"/>
      <c r="C50" s="194" t="s">
        <v>236</v>
      </c>
      <c r="D50" s="165" t="s">
        <v>192</v>
      </c>
      <c r="E50" s="48">
        <v>1</v>
      </c>
      <c r="F50" s="70" t="s">
        <v>70</v>
      </c>
      <c r="G50" s="49"/>
      <c r="H50" s="263"/>
      <c r="I50" s="50">
        <v>1</v>
      </c>
      <c r="J50" s="51">
        <v>18</v>
      </c>
      <c r="K50" s="353">
        <f t="shared" si="4"/>
        <v>18</v>
      </c>
      <c r="L50" s="141">
        <v>5</v>
      </c>
      <c r="M50" s="52">
        <v>1</v>
      </c>
      <c r="N50" s="50">
        <v>200</v>
      </c>
      <c r="O50" s="53">
        <f t="shared" si="22"/>
        <v>1000</v>
      </c>
    </row>
    <row r="51" spans="1:15" s="54" customFormat="1" ht="18" customHeight="1">
      <c r="A51" s="46" t="s">
        <v>232</v>
      </c>
      <c r="B51" s="47"/>
      <c r="C51" s="194" t="s">
        <v>255</v>
      </c>
      <c r="D51" s="165" t="s">
        <v>71</v>
      </c>
      <c r="E51" s="48">
        <v>1</v>
      </c>
      <c r="F51" s="70" t="s">
        <v>191</v>
      </c>
      <c r="G51" s="49"/>
      <c r="H51" s="263"/>
      <c r="I51" s="50">
        <v>1</v>
      </c>
      <c r="J51" s="51">
        <v>13</v>
      </c>
      <c r="K51" s="353">
        <f t="shared" ref="K51" si="28">J51*I51*O51/1000</f>
        <v>13</v>
      </c>
      <c r="L51" s="141">
        <v>5</v>
      </c>
      <c r="M51" s="52">
        <v>1</v>
      </c>
      <c r="N51" s="50">
        <v>200</v>
      </c>
      <c r="O51" s="53">
        <f>L51*N51*M51</f>
        <v>1000</v>
      </c>
    </row>
    <row r="52" spans="1:15" s="54" customFormat="1" ht="18" customHeight="1">
      <c r="A52" s="46" t="s">
        <v>232</v>
      </c>
      <c r="B52" s="47"/>
      <c r="C52" s="194" t="s">
        <v>253</v>
      </c>
      <c r="D52" s="165" t="s">
        <v>71</v>
      </c>
      <c r="E52" s="48">
        <v>1</v>
      </c>
      <c r="F52" s="70" t="s">
        <v>191</v>
      </c>
      <c r="G52" s="49"/>
      <c r="H52" s="263"/>
      <c r="I52" s="50">
        <v>1</v>
      </c>
      <c r="J52" s="51">
        <v>13</v>
      </c>
      <c r="K52" s="353">
        <f t="shared" si="4"/>
        <v>11.7</v>
      </c>
      <c r="L52" s="141">
        <v>5</v>
      </c>
      <c r="M52" s="52">
        <v>1</v>
      </c>
      <c r="N52" s="50">
        <v>180</v>
      </c>
      <c r="O52" s="53">
        <f>L52*N52*M52</f>
        <v>900</v>
      </c>
    </row>
    <row r="53" spans="1:15" s="54" customFormat="1" ht="18" customHeight="1">
      <c r="A53" s="46" t="s">
        <v>232</v>
      </c>
      <c r="B53" s="47"/>
      <c r="C53" s="194" t="s">
        <v>236</v>
      </c>
      <c r="D53" s="165" t="s">
        <v>179</v>
      </c>
      <c r="E53" s="48">
        <v>2</v>
      </c>
      <c r="F53" s="70" t="s">
        <v>81</v>
      </c>
      <c r="G53" s="49"/>
      <c r="H53" s="263"/>
      <c r="I53" s="50">
        <v>2</v>
      </c>
      <c r="J53" s="51">
        <v>64</v>
      </c>
      <c r="K53" s="353">
        <f t="shared" ref="K53" si="29">J53*I53*O53/1000</f>
        <v>128</v>
      </c>
      <c r="L53" s="141">
        <v>5</v>
      </c>
      <c r="M53" s="52">
        <v>1</v>
      </c>
      <c r="N53" s="50">
        <v>200</v>
      </c>
      <c r="O53" s="53">
        <f t="shared" ref="O53" si="30">L53*N53*M53</f>
        <v>1000</v>
      </c>
    </row>
    <row r="54" spans="1:15" s="54" customFormat="1" ht="18" customHeight="1">
      <c r="A54" s="46" t="s">
        <v>232</v>
      </c>
      <c r="B54" s="47"/>
      <c r="C54" s="194" t="s">
        <v>402</v>
      </c>
      <c r="D54" s="165" t="s">
        <v>179</v>
      </c>
      <c r="E54" s="48">
        <v>2</v>
      </c>
      <c r="F54" s="70" t="s">
        <v>81</v>
      </c>
      <c r="G54" s="49"/>
      <c r="H54" s="263"/>
      <c r="I54" s="50">
        <v>1</v>
      </c>
      <c r="J54" s="51">
        <v>64</v>
      </c>
      <c r="K54" s="353">
        <f t="shared" si="4"/>
        <v>121.6</v>
      </c>
      <c r="L54" s="141">
        <v>10</v>
      </c>
      <c r="M54" s="52">
        <v>1</v>
      </c>
      <c r="N54" s="50">
        <v>190</v>
      </c>
      <c r="O54" s="53">
        <f t="shared" ref="O54:O55" si="31">L54*N54*M54</f>
        <v>1900</v>
      </c>
    </row>
    <row r="55" spans="1:15" s="54" customFormat="1" ht="18" customHeight="1">
      <c r="A55" s="46" t="s">
        <v>232</v>
      </c>
      <c r="B55" s="47"/>
      <c r="C55" s="194" t="s">
        <v>402</v>
      </c>
      <c r="D55" s="165" t="s">
        <v>142</v>
      </c>
      <c r="E55" s="48">
        <v>1</v>
      </c>
      <c r="F55" s="70" t="s">
        <v>84</v>
      </c>
      <c r="G55" s="49"/>
      <c r="H55" s="263"/>
      <c r="I55" s="50">
        <v>1</v>
      </c>
      <c r="J55" s="51">
        <v>36</v>
      </c>
      <c r="K55" s="353">
        <f t="shared" si="4"/>
        <v>68.400000000000006</v>
      </c>
      <c r="L55" s="141">
        <v>10</v>
      </c>
      <c r="M55" s="52">
        <v>1</v>
      </c>
      <c r="N55" s="50">
        <v>190</v>
      </c>
      <c r="O55" s="53">
        <f t="shared" si="31"/>
        <v>1900</v>
      </c>
    </row>
    <row r="56" spans="1:15" s="54" customFormat="1" ht="18" customHeight="1">
      <c r="A56" s="46" t="s">
        <v>232</v>
      </c>
      <c r="B56" s="47"/>
      <c r="C56" s="194" t="s">
        <v>266</v>
      </c>
      <c r="D56" s="165" t="s">
        <v>85</v>
      </c>
      <c r="E56" s="48">
        <v>1</v>
      </c>
      <c r="F56" s="70" t="s">
        <v>146</v>
      </c>
      <c r="G56" s="49"/>
      <c r="H56" s="263"/>
      <c r="I56" s="50">
        <v>1</v>
      </c>
      <c r="J56" s="51">
        <v>90</v>
      </c>
      <c r="K56" s="353">
        <f t="shared" si="4"/>
        <v>90</v>
      </c>
      <c r="L56" s="141">
        <v>5</v>
      </c>
      <c r="M56" s="52">
        <v>1</v>
      </c>
      <c r="N56" s="50">
        <v>200</v>
      </c>
      <c r="O56" s="53">
        <f t="shared" si="22"/>
        <v>1000</v>
      </c>
    </row>
    <row r="57" spans="1:15" s="54" customFormat="1" ht="18" customHeight="1">
      <c r="A57" s="46" t="s">
        <v>232</v>
      </c>
      <c r="B57" s="47"/>
      <c r="C57" s="194" t="s">
        <v>402</v>
      </c>
      <c r="D57" s="165" t="s">
        <v>142</v>
      </c>
      <c r="E57" s="48">
        <v>1</v>
      </c>
      <c r="F57" s="70" t="s">
        <v>104</v>
      </c>
      <c r="G57" s="49"/>
      <c r="H57" s="263"/>
      <c r="I57" s="50">
        <v>1</v>
      </c>
      <c r="J57" s="51">
        <v>36</v>
      </c>
      <c r="K57" s="353">
        <f t="shared" si="4"/>
        <v>68.400000000000006</v>
      </c>
      <c r="L57" s="141">
        <v>10</v>
      </c>
      <c r="M57" s="52">
        <v>1</v>
      </c>
      <c r="N57" s="50">
        <v>190</v>
      </c>
      <c r="O57" s="53">
        <f t="shared" si="22"/>
        <v>1900</v>
      </c>
    </row>
    <row r="58" spans="1:15" s="54" customFormat="1" ht="18" customHeight="1">
      <c r="A58" s="46" t="s">
        <v>232</v>
      </c>
      <c r="B58" s="47"/>
      <c r="C58" s="194" t="s">
        <v>266</v>
      </c>
      <c r="D58" s="165" t="s">
        <v>142</v>
      </c>
      <c r="E58" s="48">
        <v>1</v>
      </c>
      <c r="F58" s="70" t="s">
        <v>104</v>
      </c>
      <c r="G58" s="49"/>
      <c r="H58" s="263"/>
      <c r="I58" s="50">
        <v>8</v>
      </c>
      <c r="J58" s="51">
        <v>36</v>
      </c>
      <c r="K58" s="353">
        <f t="shared" ref="K58" si="32">J58*I58*O58/1000</f>
        <v>288</v>
      </c>
      <c r="L58" s="141">
        <v>5</v>
      </c>
      <c r="M58" s="52">
        <v>1</v>
      </c>
      <c r="N58" s="50">
        <v>200</v>
      </c>
      <c r="O58" s="53">
        <f t="shared" ref="O58" si="33">L58*N58*M58</f>
        <v>1000</v>
      </c>
    </row>
    <row r="59" spans="1:15" s="54" customFormat="1" ht="18" customHeight="1">
      <c r="A59" s="46" t="s">
        <v>232</v>
      </c>
      <c r="B59" s="47"/>
      <c r="C59" s="194" t="s">
        <v>255</v>
      </c>
      <c r="D59" s="165" t="s">
        <v>142</v>
      </c>
      <c r="E59" s="48">
        <v>1</v>
      </c>
      <c r="F59" s="70" t="s">
        <v>104</v>
      </c>
      <c r="G59" s="49"/>
      <c r="H59" s="263"/>
      <c r="I59" s="50">
        <v>4</v>
      </c>
      <c r="J59" s="51">
        <v>36</v>
      </c>
      <c r="K59" s="353">
        <f t="shared" ref="K59" si="34">J59*I59*O59/1000</f>
        <v>144</v>
      </c>
      <c r="L59" s="141">
        <v>5</v>
      </c>
      <c r="M59" s="52">
        <v>1</v>
      </c>
      <c r="N59" s="50">
        <v>200</v>
      </c>
      <c r="O59" s="53">
        <f t="shared" ref="O59" si="35">L59*N59*M59</f>
        <v>1000</v>
      </c>
    </row>
    <row r="60" spans="1:15" s="54" customFormat="1" ht="18" customHeight="1">
      <c r="A60" s="46" t="s">
        <v>232</v>
      </c>
      <c r="B60" s="47"/>
      <c r="C60" s="194" t="s">
        <v>254</v>
      </c>
      <c r="D60" s="165" t="s">
        <v>142</v>
      </c>
      <c r="E60" s="48">
        <v>1</v>
      </c>
      <c r="F60" s="70" t="s">
        <v>104</v>
      </c>
      <c r="G60" s="49"/>
      <c r="H60" s="263"/>
      <c r="I60" s="50">
        <v>1</v>
      </c>
      <c r="J60" s="51">
        <v>36</v>
      </c>
      <c r="K60" s="353">
        <f t="shared" si="4"/>
        <v>57.6</v>
      </c>
      <c r="L60" s="141">
        <v>8</v>
      </c>
      <c r="M60" s="52">
        <v>1</v>
      </c>
      <c r="N60" s="50">
        <v>200</v>
      </c>
      <c r="O60" s="53">
        <f t="shared" si="22"/>
        <v>1600</v>
      </c>
    </row>
    <row r="61" spans="1:15" s="54" customFormat="1" ht="18" customHeight="1">
      <c r="A61" s="46" t="s">
        <v>232</v>
      </c>
      <c r="B61" s="47"/>
      <c r="C61" s="194" t="s">
        <v>240</v>
      </c>
      <c r="D61" s="165" t="s">
        <v>142</v>
      </c>
      <c r="E61" s="48">
        <v>1</v>
      </c>
      <c r="F61" s="70" t="s">
        <v>83</v>
      </c>
      <c r="G61" s="49"/>
      <c r="H61" s="263"/>
      <c r="I61" s="50">
        <v>2</v>
      </c>
      <c r="J61" s="51">
        <v>36</v>
      </c>
      <c r="K61" s="353">
        <f t="shared" si="4"/>
        <v>72</v>
      </c>
      <c r="L61" s="141">
        <v>5</v>
      </c>
      <c r="M61" s="52">
        <v>1</v>
      </c>
      <c r="N61" s="50">
        <v>200</v>
      </c>
      <c r="O61" s="53">
        <f t="shared" si="22"/>
        <v>1000</v>
      </c>
    </row>
    <row r="62" spans="1:15" s="54" customFormat="1" ht="18" customHeight="1">
      <c r="A62" s="46" t="s">
        <v>232</v>
      </c>
      <c r="B62" s="47"/>
      <c r="C62" s="194" t="s">
        <v>240</v>
      </c>
      <c r="D62" s="165" t="s">
        <v>71</v>
      </c>
      <c r="E62" s="48">
        <v>1</v>
      </c>
      <c r="F62" s="70" t="s">
        <v>200</v>
      </c>
      <c r="G62" s="49"/>
      <c r="H62" s="263"/>
      <c r="I62" s="50">
        <v>12</v>
      </c>
      <c r="J62" s="51">
        <v>15</v>
      </c>
      <c r="K62" s="353">
        <f t="shared" si="4"/>
        <v>180</v>
      </c>
      <c r="L62" s="141">
        <v>5</v>
      </c>
      <c r="M62" s="52">
        <v>1</v>
      </c>
      <c r="N62" s="50">
        <v>200</v>
      </c>
      <c r="O62" s="53">
        <f>L62*N62*M62</f>
        <v>1000</v>
      </c>
    </row>
    <row r="63" spans="1:15" s="54" customFormat="1" ht="18" customHeight="1">
      <c r="A63" s="46" t="s">
        <v>232</v>
      </c>
      <c r="B63" s="47"/>
      <c r="C63" s="194" t="s">
        <v>240</v>
      </c>
      <c r="D63" s="165" t="s">
        <v>71</v>
      </c>
      <c r="E63" s="48">
        <v>1</v>
      </c>
      <c r="F63" s="70" t="s">
        <v>201</v>
      </c>
      <c r="G63" s="49"/>
      <c r="H63" s="263"/>
      <c r="I63" s="50">
        <v>1</v>
      </c>
      <c r="J63" s="51">
        <v>15</v>
      </c>
      <c r="K63" s="353">
        <f t="shared" si="4"/>
        <v>15</v>
      </c>
      <c r="L63" s="141">
        <v>5</v>
      </c>
      <c r="M63" s="52">
        <v>1</v>
      </c>
      <c r="N63" s="50">
        <v>200</v>
      </c>
      <c r="O63" s="53">
        <f t="shared" ref="O63" si="36">L63*N63*M63</f>
        <v>1000</v>
      </c>
    </row>
    <row r="64" spans="1:15" s="54" customFormat="1" ht="18" customHeight="1">
      <c r="A64" s="46" t="s">
        <v>232</v>
      </c>
      <c r="B64" s="47"/>
      <c r="C64" s="194" t="s">
        <v>175</v>
      </c>
      <c r="D64" s="165"/>
      <c r="E64" s="48"/>
      <c r="F64" s="70"/>
      <c r="G64" s="49"/>
      <c r="H64" s="263"/>
      <c r="I64" s="50"/>
      <c r="J64" s="51"/>
      <c r="K64" s="353"/>
      <c r="L64" s="141"/>
      <c r="M64" s="52"/>
      <c r="N64" s="50"/>
      <c r="O64" s="53"/>
    </row>
    <row r="65" spans="1:17" s="54" customFormat="1" ht="18" customHeight="1">
      <c r="A65" s="46" t="s">
        <v>232</v>
      </c>
      <c r="B65" s="47"/>
      <c r="C65" s="194" t="s">
        <v>268</v>
      </c>
      <c r="D65" s="165" t="s">
        <v>58</v>
      </c>
      <c r="E65" s="48">
        <v>1</v>
      </c>
      <c r="F65" s="70" t="s">
        <v>61</v>
      </c>
      <c r="G65" s="49"/>
      <c r="H65" s="263"/>
      <c r="I65" s="50">
        <v>8</v>
      </c>
      <c r="J65" s="51">
        <v>47</v>
      </c>
      <c r="K65" s="353">
        <f>J65*I65*O65/1000</f>
        <v>376</v>
      </c>
      <c r="L65" s="141">
        <v>5</v>
      </c>
      <c r="M65" s="52">
        <v>1</v>
      </c>
      <c r="N65" s="50">
        <v>200</v>
      </c>
      <c r="O65" s="53">
        <f>L65*N65*M65</f>
        <v>1000</v>
      </c>
    </row>
    <row r="66" spans="1:17" s="54" customFormat="1" ht="18" customHeight="1">
      <c r="A66" s="46" t="s">
        <v>232</v>
      </c>
      <c r="B66" s="47"/>
      <c r="C66" s="194" t="s">
        <v>262</v>
      </c>
      <c r="D66" s="165" t="s">
        <v>62</v>
      </c>
      <c r="E66" s="48">
        <v>1</v>
      </c>
      <c r="F66" s="70" t="s">
        <v>61</v>
      </c>
      <c r="G66" s="49"/>
      <c r="H66" s="263"/>
      <c r="I66" s="50">
        <v>1</v>
      </c>
      <c r="J66" s="51">
        <v>22</v>
      </c>
      <c r="K66" s="353">
        <f t="shared" ref="K66" si="37">J66*I66*O66/1000</f>
        <v>22</v>
      </c>
      <c r="L66" s="141">
        <v>5</v>
      </c>
      <c r="M66" s="52">
        <v>1</v>
      </c>
      <c r="N66" s="50">
        <v>200</v>
      </c>
      <c r="O66" s="53">
        <f>L66*N66*M66</f>
        <v>1000</v>
      </c>
    </row>
    <row r="67" spans="1:17" s="54" customFormat="1" ht="18" customHeight="1">
      <c r="A67" s="46" t="s">
        <v>232</v>
      </c>
      <c r="B67" s="47"/>
      <c r="C67" s="194" t="s">
        <v>266</v>
      </c>
      <c r="D67" s="165" t="s">
        <v>89</v>
      </c>
      <c r="E67" s="48">
        <v>2</v>
      </c>
      <c r="F67" s="70" t="s">
        <v>68</v>
      </c>
      <c r="G67" s="49"/>
      <c r="H67" s="263"/>
      <c r="I67" s="50">
        <v>3</v>
      </c>
      <c r="J67" s="51">
        <v>72</v>
      </c>
      <c r="K67" s="353">
        <f t="shared" ref="K67" si="38">J67*I67*O67/1000</f>
        <v>216</v>
      </c>
      <c r="L67" s="141">
        <v>5</v>
      </c>
      <c r="M67" s="52">
        <v>1</v>
      </c>
      <c r="N67" s="50">
        <v>200</v>
      </c>
      <c r="O67" s="53">
        <f t="shared" ref="O67" si="39">L67*N67*M67</f>
        <v>1000</v>
      </c>
    </row>
    <row r="68" spans="1:17" s="54" customFormat="1" ht="18" customHeight="1">
      <c r="A68" s="46" t="s">
        <v>232</v>
      </c>
      <c r="B68" s="47"/>
      <c r="C68" s="194" t="s">
        <v>240</v>
      </c>
      <c r="D68" s="165" t="s">
        <v>89</v>
      </c>
      <c r="E68" s="48">
        <v>2</v>
      </c>
      <c r="F68" s="70" t="s">
        <v>68</v>
      </c>
      <c r="G68" s="49"/>
      <c r="H68" s="263"/>
      <c r="I68" s="50">
        <v>3</v>
      </c>
      <c r="J68" s="51">
        <v>72</v>
      </c>
      <c r="K68" s="353">
        <f t="shared" ref="K68" si="40">J68*I68*O68/1000</f>
        <v>216</v>
      </c>
      <c r="L68" s="141">
        <v>5</v>
      </c>
      <c r="M68" s="52">
        <v>1</v>
      </c>
      <c r="N68" s="50">
        <v>200</v>
      </c>
      <c r="O68" s="53">
        <f t="shared" ref="O68" si="41">L68*N68*M68</f>
        <v>1000</v>
      </c>
    </row>
    <row r="69" spans="1:17" s="54" customFormat="1" ht="18" customHeight="1">
      <c r="A69" s="46" t="s">
        <v>232</v>
      </c>
      <c r="B69" s="47"/>
      <c r="C69" s="194" t="s">
        <v>262</v>
      </c>
      <c r="D69" s="165" t="s">
        <v>89</v>
      </c>
      <c r="E69" s="48">
        <v>2</v>
      </c>
      <c r="F69" s="70" t="s">
        <v>68</v>
      </c>
      <c r="G69" s="49"/>
      <c r="H69" s="263"/>
      <c r="I69" s="50">
        <v>3</v>
      </c>
      <c r="J69" s="51">
        <v>72</v>
      </c>
      <c r="K69" s="353">
        <f t="shared" si="4"/>
        <v>216</v>
      </c>
      <c r="L69" s="141">
        <v>5</v>
      </c>
      <c r="M69" s="52">
        <v>1</v>
      </c>
      <c r="N69" s="50">
        <v>200</v>
      </c>
      <c r="O69" s="53">
        <f t="shared" si="22"/>
        <v>1000</v>
      </c>
    </row>
    <row r="70" spans="1:17" s="54" customFormat="1" ht="18" customHeight="1">
      <c r="A70" s="46" t="s">
        <v>232</v>
      </c>
      <c r="B70" s="47"/>
      <c r="C70" s="194" t="s">
        <v>238</v>
      </c>
      <c r="D70" s="165" t="s">
        <v>89</v>
      </c>
      <c r="E70" s="48">
        <v>2</v>
      </c>
      <c r="F70" s="70" t="s">
        <v>67</v>
      </c>
      <c r="G70" s="49"/>
      <c r="H70" s="263"/>
      <c r="I70" s="50">
        <v>1</v>
      </c>
      <c r="J70" s="51">
        <v>72</v>
      </c>
      <c r="K70" s="353">
        <f t="shared" si="4"/>
        <v>72</v>
      </c>
      <c r="L70" s="141">
        <v>5</v>
      </c>
      <c r="M70" s="52">
        <v>1</v>
      </c>
      <c r="N70" s="50">
        <v>200</v>
      </c>
      <c r="O70" s="53">
        <f t="shared" si="22"/>
        <v>1000</v>
      </c>
    </row>
    <row r="71" spans="1:17" s="54" customFormat="1" ht="18" customHeight="1">
      <c r="A71" s="46" t="s">
        <v>232</v>
      </c>
      <c r="B71" s="47"/>
      <c r="C71" s="194" t="s">
        <v>238</v>
      </c>
      <c r="D71" s="165" t="s">
        <v>58</v>
      </c>
      <c r="E71" s="48">
        <v>2</v>
      </c>
      <c r="F71" s="70" t="s">
        <v>66</v>
      </c>
      <c r="G71" s="49"/>
      <c r="H71" s="263"/>
      <c r="I71" s="50">
        <v>18</v>
      </c>
      <c r="J71" s="51">
        <v>85</v>
      </c>
      <c r="K71" s="353">
        <f t="shared" si="4"/>
        <v>1530</v>
      </c>
      <c r="L71" s="141">
        <v>5</v>
      </c>
      <c r="M71" s="52">
        <v>1</v>
      </c>
      <c r="N71" s="50">
        <v>200</v>
      </c>
      <c r="O71" s="53">
        <f t="shared" si="22"/>
        <v>1000</v>
      </c>
      <c r="Q71" s="341"/>
    </row>
    <row r="72" spans="1:17" s="54" customFormat="1" ht="18" customHeight="1">
      <c r="A72" s="46" t="s">
        <v>232</v>
      </c>
      <c r="B72" s="47"/>
      <c r="C72" s="194" t="s">
        <v>262</v>
      </c>
      <c r="D72" s="165" t="s">
        <v>58</v>
      </c>
      <c r="E72" s="48">
        <v>2</v>
      </c>
      <c r="F72" s="70" t="s">
        <v>66</v>
      </c>
      <c r="G72" s="49"/>
      <c r="H72" s="263"/>
      <c r="I72" s="50">
        <v>6</v>
      </c>
      <c r="J72" s="51">
        <v>85</v>
      </c>
      <c r="K72" s="353">
        <f t="shared" ref="K72" si="42">J72*I72*O72/1000</f>
        <v>510</v>
      </c>
      <c r="L72" s="141">
        <v>5</v>
      </c>
      <c r="M72" s="52">
        <v>1</v>
      </c>
      <c r="N72" s="50">
        <v>200</v>
      </c>
      <c r="O72" s="53">
        <f t="shared" ref="O72" si="43">L72*N72*M72</f>
        <v>1000</v>
      </c>
      <c r="Q72" s="342"/>
    </row>
    <row r="73" spans="1:17" s="54" customFormat="1" ht="18" customHeight="1">
      <c r="A73" s="46" t="s">
        <v>232</v>
      </c>
      <c r="B73" s="47"/>
      <c r="C73" s="194" t="s">
        <v>240</v>
      </c>
      <c r="D73" s="165" t="s">
        <v>58</v>
      </c>
      <c r="E73" s="48">
        <v>2</v>
      </c>
      <c r="F73" s="70" t="s">
        <v>66</v>
      </c>
      <c r="G73" s="49"/>
      <c r="H73" s="263"/>
      <c r="I73" s="50">
        <v>8</v>
      </c>
      <c r="J73" s="51">
        <v>85</v>
      </c>
      <c r="K73" s="353">
        <f t="shared" si="4"/>
        <v>680</v>
      </c>
      <c r="L73" s="141">
        <v>5</v>
      </c>
      <c r="M73" s="52">
        <v>1</v>
      </c>
      <c r="N73" s="50">
        <v>200</v>
      </c>
      <c r="O73" s="53">
        <f t="shared" si="22"/>
        <v>1000</v>
      </c>
      <c r="Q73" s="342"/>
    </row>
    <row r="74" spans="1:17" s="54" customFormat="1" ht="18" customHeight="1">
      <c r="A74" s="46" t="s">
        <v>232</v>
      </c>
      <c r="B74" s="47"/>
      <c r="C74" s="194" t="s">
        <v>256</v>
      </c>
      <c r="D74" s="165" t="s">
        <v>58</v>
      </c>
      <c r="E74" s="48">
        <v>2</v>
      </c>
      <c r="F74" s="70" t="s">
        <v>64</v>
      </c>
      <c r="G74" s="49"/>
      <c r="H74" s="263"/>
      <c r="I74" s="50">
        <v>16</v>
      </c>
      <c r="J74" s="51">
        <v>85</v>
      </c>
      <c r="K74" s="353">
        <f t="shared" si="4"/>
        <v>2176</v>
      </c>
      <c r="L74" s="141">
        <v>8</v>
      </c>
      <c r="M74" s="52">
        <v>1</v>
      </c>
      <c r="N74" s="50">
        <v>200</v>
      </c>
      <c r="O74" s="53">
        <f t="shared" si="22"/>
        <v>1600</v>
      </c>
    </row>
    <row r="75" spans="1:17" s="54" customFormat="1" ht="18" customHeight="1">
      <c r="A75" s="46" t="s">
        <v>232</v>
      </c>
      <c r="B75" s="47"/>
      <c r="C75" s="194" t="s">
        <v>357</v>
      </c>
      <c r="D75" s="165" t="s">
        <v>58</v>
      </c>
      <c r="E75" s="48">
        <v>2</v>
      </c>
      <c r="F75" s="70" t="s">
        <v>64</v>
      </c>
      <c r="G75" s="49"/>
      <c r="H75" s="263"/>
      <c r="I75" s="50">
        <v>8</v>
      </c>
      <c r="J75" s="51">
        <v>85</v>
      </c>
      <c r="K75" s="353">
        <f t="shared" ref="K75" si="44">J75*I75*O75/1000</f>
        <v>612</v>
      </c>
      <c r="L75" s="141">
        <v>5</v>
      </c>
      <c r="M75" s="52">
        <v>1</v>
      </c>
      <c r="N75" s="50">
        <v>180</v>
      </c>
      <c r="O75" s="53">
        <f t="shared" ref="O75" si="45">L75*N75*M75</f>
        <v>900</v>
      </c>
    </row>
    <row r="76" spans="1:17" s="54" customFormat="1" ht="18" customHeight="1">
      <c r="A76" s="46" t="s">
        <v>232</v>
      </c>
      <c r="B76" s="47"/>
      <c r="C76" s="194" t="s">
        <v>291</v>
      </c>
      <c r="D76" s="165" t="s">
        <v>62</v>
      </c>
      <c r="E76" s="48">
        <v>2</v>
      </c>
      <c r="F76" s="70" t="s">
        <v>61</v>
      </c>
      <c r="G76" s="49"/>
      <c r="H76" s="263"/>
      <c r="I76" s="50">
        <v>1</v>
      </c>
      <c r="J76" s="51">
        <v>44</v>
      </c>
      <c r="K76" s="353">
        <f t="shared" si="4"/>
        <v>44</v>
      </c>
      <c r="L76" s="141">
        <v>5</v>
      </c>
      <c r="M76" s="52">
        <v>1</v>
      </c>
      <c r="N76" s="50">
        <v>200</v>
      </c>
      <c r="O76" s="53">
        <f t="shared" si="22"/>
        <v>1000</v>
      </c>
    </row>
    <row r="77" spans="1:17" s="54" customFormat="1" ht="18" customHeight="1">
      <c r="A77" s="46" t="s">
        <v>232</v>
      </c>
      <c r="B77" s="47"/>
      <c r="C77" s="194" t="s">
        <v>240</v>
      </c>
      <c r="D77" s="165" t="s">
        <v>58</v>
      </c>
      <c r="E77" s="48">
        <v>1</v>
      </c>
      <c r="F77" s="70" t="s">
        <v>61</v>
      </c>
      <c r="G77" s="49"/>
      <c r="H77" s="263"/>
      <c r="I77" s="50">
        <v>2</v>
      </c>
      <c r="J77" s="51">
        <v>47</v>
      </c>
      <c r="K77" s="353">
        <f t="shared" si="4"/>
        <v>94</v>
      </c>
      <c r="L77" s="141">
        <v>5</v>
      </c>
      <c r="M77" s="52">
        <v>1</v>
      </c>
      <c r="N77" s="50">
        <v>200</v>
      </c>
      <c r="O77" s="53">
        <f t="shared" si="22"/>
        <v>1000</v>
      </c>
      <c r="P77" s="343"/>
    </row>
    <row r="78" spans="1:17" s="54" customFormat="1" ht="18" customHeight="1">
      <c r="A78" s="46" t="s">
        <v>232</v>
      </c>
      <c r="B78" s="47"/>
      <c r="C78" s="194" t="s">
        <v>240</v>
      </c>
      <c r="D78" s="165" t="s">
        <v>58</v>
      </c>
      <c r="E78" s="48">
        <v>1</v>
      </c>
      <c r="F78" s="70" t="s">
        <v>97</v>
      </c>
      <c r="G78" s="49"/>
      <c r="H78" s="263"/>
      <c r="I78" s="50">
        <v>1</v>
      </c>
      <c r="J78" s="51">
        <v>49</v>
      </c>
      <c r="K78" s="353">
        <f t="shared" si="4"/>
        <v>49</v>
      </c>
      <c r="L78" s="141">
        <v>5</v>
      </c>
      <c r="M78" s="52">
        <v>1</v>
      </c>
      <c r="N78" s="50">
        <v>200</v>
      </c>
      <c r="O78" s="53">
        <f t="shared" si="22"/>
        <v>1000</v>
      </c>
      <c r="P78" s="344"/>
    </row>
    <row r="79" spans="1:17" s="54" customFormat="1" ht="18" customHeight="1">
      <c r="A79" s="46" t="s">
        <v>232</v>
      </c>
      <c r="B79" s="47"/>
      <c r="C79" s="194" t="s">
        <v>240</v>
      </c>
      <c r="D79" s="165" t="s">
        <v>82</v>
      </c>
      <c r="E79" s="48">
        <v>1</v>
      </c>
      <c r="F79" s="70" t="s">
        <v>115</v>
      </c>
      <c r="G79" s="49"/>
      <c r="H79" s="263"/>
      <c r="I79" s="50">
        <v>3</v>
      </c>
      <c r="J79" s="51">
        <v>54</v>
      </c>
      <c r="K79" s="353">
        <f t="shared" si="4"/>
        <v>162</v>
      </c>
      <c r="L79" s="141">
        <v>5</v>
      </c>
      <c r="M79" s="52">
        <v>1</v>
      </c>
      <c r="N79" s="50">
        <v>200</v>
      </c>
      <c r="O79" s="53">
        <f t="shared" si="22"/>
        <v>1000</v>
      </c>
      <c r="P79" s="344"/>
    </row>
    <row r="80" spans="1:17" s="54" customFormat="1" ht="18" customHeight="1">
      <c r="A80" s="46" t="s">
        <v>232</v>
      </c>
      <c r="B80" s="47"/>
      <c r="C80" s="194" t="s">
        <v>240</v>
      </c>
      <c r="D80" s="165" t="s">
        <v>116</v>
      </c>
      <c r="E80" s="48">
        <v>1</v>
      </c>
      <c r="F80" s="70" t="s">
        <v>107</v>
      </c>
      <c r="G80" s="49"/>
      <c r="H80" s="263"/>
      <c r="I80" s="50">
        <v>1</v>
      </c>
      <c r="J80" s="51">
        <v>17</v>
      </c>
      <c r="K80" s="353">
        <f t="shared" si="4"/>
        <v>17</v>
      </c>
      <c r="L80" s="141">
        <v>5</v>
      </c>
      <c r="M80" s="52">
        <v>1</v>
      </c>
      <c r="N80" s="50">
        <v>200</v>
      </c>
      <c r="O80" s="53">
        <f t="shared" si="22"/>
        <v>1000</v>
      </c>
      <c r="P80" s="344"/>
    </row>
    <row r="81" spans="1:16" s="54" customFormat="1" ht="18" customHeight="1">
      <c r="A81" s="46" t="s">
        <v>232</v>
      </c>
      <c r="B81" s="47"/>
      <c r="C81" s="194" t="s">
        <v>240</v>
      </c>
      <c r="D81" s="165" t="s">
        <v>103</v>
      </c>
      <c r="E81" s="48">
        <v>1</v>
      </c>
      <c r="F81" s="70" t="s">
        <v>107</v>
      </c>
      <c r="G81" s="49"/>
      <c r="H81" s="263"/>
      <c r="I81" s="50">
        <v>4</v>
      </c>
      <c r="J81" s="51">
        <v>21.5</v>
      </c>
      <c r="K81" s="353">
        <f t="shared" si="4"/>
        <v>86</v>
      </c>
      <c r="L81" s="141">
        <v>5</v>
      </c>
      <c r="M81" s="52">
        <v>1</v>
      </c>
      <c r="N81" s="50">
        <v>200</v>
      </c>
      <c r="O81" s="53">
        <f t="shared" si="22"/>
        <v>1000</v>
      </c>
      <c r="P81" s="344"/>
    </row>
    <row r="82" spans="1:16" s="54" customFormat="1" ht="18" customHeight="1">
      <c r="A82" s="46" t="s">
        <v>232</v>
      </c>
      <c r="B82" s="47"/>
      <c r="C82" s="194" t="s">
        <v>240</v>
      </c>
      <c r="D82" s="165" t="s">
        <v>82</v>
      </c>
      <c r="E82" s="48">
        <v>1</v>
      </c>
      <c r="F82" s="70" t="s">
        <v>83</v>
      </c>
      <c r="G82" s="49"/>
      <c r="H82" s="263"/>
      <c r="I82" s="50">
        <v>1</v>
      </c>
      <c r="J82" s="51">
        <v>54</v>
      </c>
      <c r="K82" s="353">
        <f t="shared" si="4"/>
        <v>54</v>
      </c>
      <c r="L82" s="141">
        <v>5</v>
      </c>
      <c r="M82" s="52">
        <v>1</v>
      </c>
      <c r="N82" s="50">
        <v>200</v>
      </c>
      <c r="O82" s="53">
        <f t="shared" si="22"/>
        <v>1000</v>
      </c>
      <c r="P82" s="344"/>
    </row>
    <row r="83" spans="1:16" s="54" customFormat="1" ht="18" customHeight="1">
      <c r="A83" s="46" t="s">
        <v>232</v>
      </c>
      <c r="B83" s="47"/>
      <c r="C83" s="194" t="s">
        <v>240</v>
      </c>
      <c r="D83" s="165" t="s">
        <v>71</v>
      </c>
      <c r="E83" s="48">
        <v>1</v>
      </c>
      <c r="F83" s="70" t="s">
        <v>72</v>
      </c>
      <c r="G83" s="49"/>
      <c r="H83" s="263"/>
      <c r="I83" s="50">
        <v>4</v>
      </c>
      <c r="J83" s="51">
        <v>15</v>
      </c>
      <c r="K83" s="353">
        <f t="shared" si="4"/>
        <v>60</v>
      </c>
      <c r="L83" s="141">
        <v>5</v>
      </c>
      <c r="M83" s="52">
        <v>1</v>
      </c>
      <c r="N83" s="50">
        <v>200</v>
      </c>
      <c r="O83" s="53">
        <f t="shared" si="22"/>
        <v>1000</v>
      </c>
      <c r="P83" s="344"/>
    </row>
    <row r="84" spans="1:16" s="54" customFormat="1" ht="18" customHeight="1">
      <c r="A84" s="46" t="s">
        <v>232</v>
      </c>
      <c r="B84" s="47"/>
      <c r="C84" s="194" t="s">
        <v>240</v>
      </c>
      <c r="D84" s="165" t="s">
        <v>62</v>
      </c>
      <c r="E84" s="48">
        <v>1</v>
      </c>
      <c r="F84" s="70" t="s">
        <v>72</v>
      </c>
      <c r="G84" s="49"/>
      <c r="H84" s="263"/>
      <c r="I84" s="50">
        <v>2</v>
      </c>
      <c r="J84" s="51">
        <v>25</v>
      </c>
      <c r="K84" s="353">
        <f t="shared" si="4"/>
        <v>50</v>
      </c>
      <c r="L84" s="141">
        <v>5</v>
      </c>
      <c r="M84" s="52">
        <v>1</v>
      </c>
      <c r="N84" s="50">
        <v>200</v>
      </c>
      <c r="O84" s="53">
        <f t="shared" si="22"/>
        <v>1000</v>
      </c>
      <c r="P84" s="344"/>
    </row>
    <row r="85" spans="1:16" s="54" customFormat="1" ht="18" customHeight="1">
      <c r="A85" s="46" t="s">
        <v>232</v>
      </c>
      <c r="B85" s="47"/>
      <c r="C85" s="194" t="s">
        <v>240</v>
      </c>
      <c r="D85" s="165" t="s">
        <v>159</v>
      </c>
      <c r="E85" s="48">
        <v>1</v>
      </c>
      <c r="F85" s="70" t="s">
        <v>202</v>
      </c>
      <c r="G85" s="49"/>
      <c r="H85" s="263"/>
      <c r="I85" s="50">
        <v>2</v>
      </c>
      <c r="J85" s="51"/>
      <c r="K85" s="353"/>
      <c r="L85" s="141">
        <v>5</v>
      </c>
      <c r="M85" s="52">
        <v>1</v>
      </c>
      <c r="N85" s="50">
        <v>200</v>
      </c>
      <c r="O85" s="53">
        <f t="shared" si="22"/>
        <v>1000</v>
      </c>
      <c r="P85" s="344"/>
    </row>
    <row r="86" spans="1:16" s="54" customFormat="1" ht="18" customHeight="1">
      <c r="A86" s="46" t="s">
        <v>232</v>
      </c>
      <c r="B86" s="47"/>
      <c r="C86" s="194" t="s">
        <v>240</v>
      </c>
      <c r="D86" s="165" t="s">
        <v>142</v>
      </c>
      <c r="E86" s="48">
        <v>1</v>
      </c>
      <c r="F86" s="70" t="s">
        <v>203</v>
      </c>
      <c r="G86" s="49"/>
      <c r="H86" s="263"/>
      <c r="I86" s="50">
        <v>5</v>
      </c>
      <c r="J86" s="51"/>
      <c r="K86" s="353"/>
      <c r="L86" s="141">
        <v>5</v>
      </c>
      <c r="M86" s="52">
        <v>1</v>
      </c>
      <c r="N86" s="50">
        <v>200</v>
      </c>
      <c r="O86" s="53">
        <f t="shared" si="22"/>
        <v>1000</v>
      </c>
      <c r="P86" s="345"/>
    </row>
    <row r="87" spans="1:16" s="54" customFormat="1" ht="18" customHeight="1">
      <c r="A87" s="46" t="s">
        <v>232</v>
      </c>
      <c r="B87" s="47"/>
      <c r="C87" s="194" t="s">
        <v>204</v>
      </c>
      <c r="D87" s="165" t="s">
        <v>205</v>
      </c>
      <c r="E87" s="48">
        <v>1</v>
      </c>
      <c r="F87" s="70" t="s">
        <v>176</v>
      </c>
      <c r="G87" s="49"/>
      <c r="H87" s="263"/>
      <c r="I87" s="50">
        <v>12</v>
      </c>
      <c r="J87" s="51">
        <v>86</v>
      </c>
      <c r="K87" s="353">
        <f t="shared" ref="K87:K111" si="46">J87*I87*O87/1000</f>
        <v>3179.5920000000001</v>
      </c>
      <c r="L87" s="147">
        <v>13</v>
      </c>
      <c r="M87" s="52">
        <v>1</v>
      </c>
      <c r="N87" s="50">
        <v>237</v>
      </c>
      <c r="O87" s="53">
        <f>L87*N87*M87</f>
        <v>3081</v>
      </c>
    </row>
    <row r="88" spans="1:16" s="54" customFormat="1" ht="18" customHeight="1">
      <c r="A88" s="46" t="s">
        <v>232</v>
      </c>
      <c r="B88" s="47"/>
      <c r="C88" s="194" t="s">
        <v>206</v>
      </c>
      <c r="D88" s="165" t="s">
        <v>58</v>
      </c>
      <c r="E88" s="48">
        <v>2</v>
      </c>
      <c r="F88" s="70" t="s">
        <v>61</v>
      </c>
      <c r="G88" s="49"/>
      <c r="H88" s="263"/>
      <c r="I88" s="50">
        <v>96</v>
      </c>
      <c r="J88" s="51">
        <v>85</v>
      </c>
      <c r="K88" s="353">
        <f t="shared" si="46"/>
        <v>13056</v>
      </c>
      <c r="L88" s="141">
        <v>8</v>
      </c>
      <c r="M88" s="52">
        <v>1</v>
      </c>
      <c r="N88" s="50">
        <v>200</v>
      </c>
      <c r="O88" s="53">
        <f>L88*N88*M88</f>
        <v>1600</v>
      </c>
    </row>
    <row r="89" spans="1:16" s="54" customFormat="1" ht="18" customHeight="1">
      <c r="A89" s="46" t="s">
        <v>232</v>
      </c>
      <c r="B89" s="47"/>
      <c r="C89" s="194" t="s">
        <v>206</v>
      </c>
      <c r="D89" s="165" t="s">
        <v>58</v>
      </c>
      <c r="E89" s="48">
        <v>1</v>
      </c>
      <c r="F89" s="70" t="s">
        <v>60</v>
      </c>
      <c r="G89" s="49"/>
      <c r="H89" s="263"/>
      <c r="I89" s="50">
        <v>36</v>
      </c>
      <c r="J89" s="51">
        <v>47</v>
      </c>
      <c r="K89" s="353">
        <f t="shared" si="46"/>
        <v>2707.2</v>
      </c>
      <c r="L89" s="141">
        <v>8</v>
      </c>
      <c r="M89" s="52">
        <v>1</v>
      </c>
      <c r="N89" s="50">
        <v>200</v>
      </c>
      <c r="O89" s="53">
        <f>L89*N89*M89</f>
        <v>1600</v>
      </c>
    </row>
    <row r="90" spans="1:16" s="54" customFormat="1" ht="18" customHeight="1">
      <c r="A90" s="46" t="s">
        <v>232</v>
      </c>
      <c r="B90" s="47"/>
      <c r="C90" s="194" t="s">
        <v>207</v>
      </c>
      <c r="D90" s="165" t="s">
        <v>58</v>
      </c>
      <c r="E90" s="48">
        <v>2</v>
      </c>
      <c r="F90" s="70" t="s">
        <v>61</v>
      </c>
      <c r="G90" s="49"/>
      <c r="H90" s="263"/>
      <c r="I90" s="50">
        <v>41</v>
      </c>
      <c r="J90" s="51">
        <v>85</v>
      </c>
      <c r="K90" s="353">
        <f t="shared" si="46"/>
        <v>3136.5</v>
      </c>
      <c r="L90" s="147">
        <v>5</v>
      </c>
      <c r="M90" s="52">
        <v>1</v>
      </c>
      <c r="N90" s="50">
        <v>180</v>
      </c>
      <c r="O90" s="53">
        <f>L90*N90*M90</f>
        <v>900</v>
      </c>
    </row>
    <row r="91" spans="1:16" s="54" customFormat="1" ht="18" customHeight="1">
      <c r="A91" s="46" t="s">
        <v>232</v>
      </c>
      <c r="B91" s="47"/>
      <c r="C91" s="194" t="s">
        <v>207</v>
      </c>
      <c r="D91" s="165" t="s">
        <v>58</v>
      </c>
      <c r="E91" s="48">
        <v>1</v>
      </c>
      <c r="F91" s="70" t="s">
        <v>60</v>
      </c>
      <c r="G91" s="49"/>
      <c r="H91" s="263"/>
      <c r="I91" s="50">
        <v>12</v>
      </c>
      <c r="J91" s="51">
        <v>47</v>
      </c>
      <c r="K91" s="353">
        <f t="shared" si="46"/>
        <v>507.6</v>
      </c>
      <c r="L91" s="147">
        <v>5</v>
      </c>
      <c r="M91" s="52">
        <v>1</v>
      </c>
      <c r="N91" s="50">
        <v>180</v>
      </c>
      <c r="O91" s="53">
        <f>L91*N91*M91</f>
        <v>900</v>
      </c>
    </row>
    <row r="92" spans="1:16" s="54" customFormat="1" ht="18" customHeight="1">
      <c r="A92" s="46" t="s">
        <v>232</v>
      </c>
      <c r="B92" s="47"/>
      <c r="C92" s="194" t="s">
        <v>207</v>
      </c>
      <c r="D92" s="165" t="s">
        <v>58</v>
      </c>
      <c r="E92" s="48">
        <v>2</v>
      </c>
      <c r="F92" s="70" t="s">
        <v>64</v>
      </c>
      <c r="G92" s="49"/>
      <c r="H92" s="263"/>
      <c r="I92" s="50">
        <v>24</v>
      </c>
      <c r="J92" s="51">
        <v>85</v>
      </c>
      <c r="K92" s="353">
        <f t="shared" si="46"/>
        <v>1836</v>
      </c>
      <c r="L92" s="147">
        <v>5</v>
      </c>
      <c r="M92" s="52">
        <v>1</v>
      </c>
      <c r="N92" s="50">
        <v>180</v>
      </c>
      <c r="O92" s="53">
        <f t="shared" ref="O92" si="47">L92*N92*M92</f>
        <v>900</v>
      </c>
    </row>
    <row r="93" spans="1:16" s="54" customFormat="1" ht="18" customHeight="1">
      <c r="A93" s="46" t="s">
        <v>232</v>
      </c>
      <c r="B93" s="47"/>
      <c r="C93" s="194" t="s">
        <v>207</v>
      </c>
      <c r="D93" s="165" t="s">
        <v>58</v>
      </c>
      <c r="E93" s="48">
        <v>2</v>
      </c>
      <c r="F93" s="70" t="s">
        <v>64</v>
      </c>
      <c r="G93" s="49"/>
      <c r="H93" s="263"/>
      <c r="I93" s="50">
        <v>24</v>
      </c>
      <c r="J93" s="51">
        <v>85</v>
      </c>
      <c r="K93" s="353">
        <f t="shared" si="46"/>
        <v>1836</v>
      </c>
      <c r="L93" s="147">
        <v>5</v>
      </c>
      <c r="M93" s="52">
        <v>1</v>
      </c>
      <c r="N93" s="50">
        <v>180</v>
      </c>
      <c r="O93" s="53">
        <f>L93*N93*M93</f>
        <v>900</v>
      </c>
    </row>
    <row r="94" spans="1:16" s="54" customFormat="1" ht="18" customHeight="1">
      <c r="A94" s="46" t="s">
        <v>233</v>
      </c>
      <c r="B94" s="47"/>
      <c r="C94" s="194" t="s">
        <v>168</v>
      </c>
      <c r="D94" s="165" t="s">
        <v>75</v>
      </c>
      <c r="E94" s="48">
        <v>1</v>
      </c>
      <c r="F94" s="70" t="s">
        <v>199</v>
      </c>
      <c r="G94" s="49"/>
      <c r="H94" s="263"/>
      <c r="I94" s="50">
        <v>12</v>
      </c>
      <c r="J94" s="51">
        <v>415</v>
      </c>
      <c r="K94" s="353">
        <f t="shared" si="46"/>
        <v>4482</v>
      </c>
      <c r="L94" s="147">
        <v>5</v>
      </c>
      <c r="M94" s="52">
        <v>1</v>
      </c>
      <c r="N94" s="50">
        <v>180</v>
      </c>
      <c r="O94" s="53">
        <f>L94*N94*M94</f>
        <v>900</v>
      </c>
      <c r="P94" s="339"/>
    </row>
    <row r="95" spans="1:16" s="54" customFormat="1" ht="18" customHeight="1">
      <c r="A95" s="46" t="s">
        <v>233</v>
      </c>
      <c r="B95" s="47"/>
      <c r="C95" s="194" t="s">
        <v>168</v>
      </c>
      <c r="D95" s="165" t="s">
        <v>208</v>
      </c>
      <c r="E95" s="48">
        <v>1</v>
      </c>
      <c r="F95" s="70" t="s">
        <v>209</v>
      </c>
      <c r="G95" s="49"/>
      <c r="H95" s="263"/>
      <c r="I95" s="50">
        <v>8</v>
      </c>
      <c r="J95" s="51">
        <v>385</v>
      </c>
      <c r="K95" s="353">
        <f t="shared" si="46"/>
        <v>2772</v>
      </c>
      <c r="L95" s="147">
        <v>5</v>
      </c>
      <c r="M95" s="52">
        <v>1</v>
      </c>
      <c r="N95" s="50">
        <v>180</v>
      </c>
      <c r="O95" s="53">
        <f>L95*N95*M95</f>
        <v>900</v>
      </c>
      <c r="P95" s="340"/>
    </row>
    <row r="96" spans="1:16" s="54" customFormat="1" ht="18" customHeight="1">
      <c r="A96" s="46" t="s">
        <v>233</v>
      </c>
      <c r="B96" s="47"/>
      <c r="C96" s="194" t="s">
        <v>168</v>
      </c>
      <c r="D96" s="165" t="s">
        <v>58</v>
      </c>
      <c r="E96" s="48">
        <v>2</v>
      </c>
      <c r="F96" s="70" t="s">
        <v>64</v>
      </c>
      <c r="G96" s="49"/>
      <c r="H96" s="263"/>
      <c r="I96" s="50">
        <v>1</v>
      </c>
      <c r="J96" s="51">
        <v>85</v>
      </c>
      <c r="K96" s="353">
        <f t="shared" si="46"/>
        <v>76.5</v>
      </c>
      <c r="L96" s="147">
        <v>5</v>
      </c>
      <c r="M96" s="52">
        <v>1</v>
      </c>
      <c r="N96" s="50">
        <v>180</v>
      </c>
      <c r="O96" s="53">
        <f t="shared" ref="O96" si="48">L96*N96*M96</f>
        <v>900</v>
      </c>
      <c r="P96"/>
    </row>
    <row r="97" spans="1:17" s="54" customFormat="1" ht="18" customHeight="1">
      <c r="A97" s="46" t="s">
        <v>233</v>
      </c>
      <c r="B97" s="47"/>
      <c r="C97" s="194" t="s">
        <v>168</v>
      </c>
      <c r="D97" s="165" t="s">
        <v>62</v>
      </c>
      <c r="E97" s="48">
        <v>2</v>
      </c>
      <c r="F97" s="70" t="s">
        <v>61</v>
      </c>
      <c r="G97" s="49"/>
      <c r="H97" s="263"/>
      <c r="I97" s="50">
        <v>1</v>
      </c>
      <c r="J97" s="51">
        <v>44</v>
      </c>
      <c r="K97" s="353">
        <f t="shared" si="46"/>
        <v>39.6</v>
      </c>
      <c r="L97" s="147">
        <v>5</v>
      </c>
      <c r="M97" s="52">
        <v>1</v>
      </c>
      <c r="N97" s="50">
        <v>180</v>
      </c>
      <c r="O97" s="53">
        <f>L97*N97*M97</f>
        <v>900</v>
      </c>
    </row>
    <row r="98" spans="1:17" s="54" customFormat="1" ht="18" customHeight="1">
      <c r="A98" s="46" t="s">
        <v>233</v>
      </c>
      <c r="B98" s="47"/>
      <c r="C98" s="194" t="s">
        <v>168</v>
      </c>
      <c r="D98" s="165" t="s">
        <v>58</v>
      </c>
      <c r="E98" s="48">
        <v>2</v>
      </c>
      <c r="F98" s="70" t="s">
        <v>61</v>
      </c>
      <c r="G98" s="49"/>
      <c r="H98" s="263"/>
      <c r="I98" s="50">
        <v>5</v>
      </c>
      <c r="J98" s="51">
        <v>85</v>
      </c>
      <c r="K98" s="353">
        <f t="shared" si="46"/>
        <v>382.5</v>
      </c>
      <c r="L98" s="147">
        <v>5</v>
      </c>
      <c r="M98" s="52">
        <v>1</v>
      </c>
      <c r="N98" s="50">
        <v>180</v>
      </c>
      <c r="O98" s="53">
        <f t="shared" ref="O98:O111" si="49">L98*N98*M98</f>
        <v>900</v>
      </c>
    </row>
    <row r="99" spans="1:17" s="54" customFormat="1" ht="18" customHeight="1">
      <c r="A99" s="46" t="s">
        <v>233</v>
      </c>
      <c r="B99" s="47"/>
      <c r="C99" s="194" t="s">
        <v>168</v>
      </c>
      <c r="D99" s="165" t="s">
        <v>62</v>
      </c>
      <c r="E99" s="48">
        <v>1</v>
      </c>
      <c r="F99" s="70" t="s">
        <v>69</v>
      </c>
      <c r="G99" s="49"/>
      <c r="H99" s="263"/>
      <c r="I99" s="50">
        <v>1</v>
      </c>
      <c r="J99" s="51">
        <v>22</v>
      </c>
      <c r="K99" s="353">
        <f t="shared" si="46"/>
        <v>19.8</v>
      </c>
      <c r="L99" s="147">
        <v>5</v>
      </c>
      <c r="M99" s="52">
        <v>1</v>
      </c>
      <c r="N99" s="50">
        <v>180</v>
      </c>
      <c r="O99" s="53">
        <f t="shared" si="49"/>
        <v>900</v>
      </c>
    </row>
    <row r="100" spans="1:17" s="54" customFormat="1" ht="18" customHeight="1">
      <c r="A100" s="46" t="s">
        <v>233</v>
      </c>
      <c r="B100" s="47"/>
      <c r="C100" s="194" t="s">
        <v>168</v>
      </c>
      <c r="D100" s="165" t="s">
        <v>62</v>
      </c>
      <c r="E100" s="48">
        <v>4</v>
      </c>
      <c r="F100" s="70" t="s">
        <v>178</v>
      </c>
      <c r="G100" s="49"/>
      <c r="H100" s="263"/>
      <c r="I100" s="50">
        <v>2</v>
      </c>
      <c r="J100" s="51">
        <v>88</v>
      </c>
      <c r="K100" s="353">
        <f t="shared" si="46"/>
        <v>158.4</v>
      </c>
      <c r="L100" s="147">
        <v>5</v>
      </c>
      <c r="M100" s="52">
        <v>1</v>
      </c>
      <c r="N100" s="50">
        <v>180</v>
      </c>
      <c r="O100" s="53">
        <f t="shared" si="49"/>
        <v>900</v>
      </c>
    </row>
    <row r="101" spans="1:17" s="54" customFormat="1" ht="18" customHeight="1">
      <c r="A101" s="46" t="s">
        <v>233</v>
      </c>
      <c r="B101" s="47"/>
      <c r="C101" s="194" t="s">
        <v>168</v>
      </c>
      <c r="D101" s="165" t="s">
        <v>195</v>
      </c>
      <c r="E101" s="48">
        <v>1</v>
      </c>
      <c r="F101" s="70" t="s">
        <v>170</v>
      </c>
      <c r="G101" s="49"/>
      <c r="H101" s="263"/>
      <c r="I101" s="50">
        <v>10</v>
      </c>
      <c r="J101" s="51">
        <v>80</v>
      </c>
      <c r="K101" s="353">
        <f t="shared" si="46"/>
        <v>720</v>
      </c>
      <c r="L101" s="147">
        <v>5</v>
      </c>
      <c r="M101" s="52">
        <v>1</v>
      </c>
      <c r="N101" s="50">
        <v>180</v>
      </c>
      <c r="O101" s="53">
        <f t="shared" si="49"/>
        <v>900</v>
      </c>
    </row>
    <row r="102" spans="1:17" s="54" customFormat="1" ht="18" customHeight="1">
      <c r="A102" s="46" t="s">
        <v>233</v>
      </c>
      <c r="B102" s="47"/>
      <c r="C102" s="194" t="s">
        <v>168</v>
      </c>
      <c r="D102" s="165" t="s">
        <v>130</v>
      </c>
      <c r="E102" s="48">
        <v>1</v>
      </c>
      <c r="F102" s="70" t="s">
        <v>61</v>
      </c>
      <c r="G102" s="49"/>
      <c r="H102" s="263" t="s">
        <v>131</v>
      </c>
      <c r="I102" s="50">
        <v>2</v>
      </c>
      <c r="J102" s="51">
        <v>45</v>
      </c>
      <c r="K102" s="353">
        <f t="shared" si="46"/>
        <v>81</v>
      </c>
      <c r="L102" s="147">
        <v>5</v>
      </c>
      <c r="M102" s="52">
        <v>1</v>
      </c>
      <c r="N102" s="50">
        <v>180</v>
      </c>
      <c r="O102" s="53">
        <f t="shared" si="49"/>
        <v>900</v>
      </c>
    </row>
    <row r="103" spans="1:17" s="54" customFormat="1" ht="18" customHeight="1">
      <c r="A103" s="209" t="s">
        <v>233</v>
      </c>
      <c r="B103" s="210"/>
      <c r="C103" s="211" t="s">
        <v>168</v>
      </c>
      <c r="D103" s="212" t="s">
        <v>130</v>
      </c>
      <c r="E103" s="213">
        <v>2</v>
      </c>
      <c r="F103" s="214" t="s">
        <v>96</v>
      </c>
      <c r="G103" s="215"/>
      <c r="H103" s="216" t="s">
        <v>131</v>
      </c>
      <c r="I103" s="217">
        <v>18</v>
      </c>
      <c r="J103" s="218">
        <v>88</v>
      </c>
      <c r="K103" s="355">
        <f t="shared" si="46"/>
        <v>1425.6</v>
      </c>
      <c r="L103" s="222">
        <v>5</v>
      </c>
      <c r="M103" s="221">
        <v>1</v>
      </c>
      <c r="N103" s="217">
        <v>180</v>
      </c>
      <c r="O103" s="219">
        <f t="shared" si="49"/>
        <v>900</v>
      </c>
    </row>
    <row r="104" spans="1:17" s="54" customFormat="1" ht="18" customHeight="1">
      <c r="A104" s="46" t="s">
        <v>233</v>
      </c>
      <c r="B104" s="47"/>
      <c r="C104" s="194" t="s">
        <v>168</v>
      </c>
      <c r="D104" s="165" t="s">
        <v>71</v>
      </c>
      <c r="E104" s="48">
        <v>1</v>
      </c>
      <c r="F104" s="70" t="s">
        <v>200</v>
      </c>
      <c r="G104" s="49"/>
      <c r="H104" s="263"/>
      <c r="I104" s="50">
        <v>1</v>
      </c>
      <c r="J104" s="51">
        <v>15</v>
      </c>
      <c r="K104" s="353">
        <f t="shared" si="46"/>
        <v>13.5</v>
      </c>
      <c r="L104" s="141">
        <v>5</v>
      </c>
      <c r="M104" s="52">
        <v>1</v>
      </c>
      <c r="N104" s="50">
        <v>180</v>
      </c>
      <c r="O104" s="53">
        <f t="shared" si="49"/>
        <v>900</v>
      </c>
    </row>
    <row r="105" spans="1:17" s="54" customFormat="1" ht="18" customHeight="1">
      <c r="A105" s="46" t="s">
        <v>233</v>
      </c>
      <c r="B105" s="47"/>
      <c r="C105" s="194" t="s">
        <v>168</v>
      </c>
      <c r="D105" s="165" t="s">
        <v>71</v>
      </c>
      <c r="E105" s="48">
        <v>1</v>
      </c>
      <c r="F105" s="70" t="s">
        <v>154</v>
      </c>
      <c r="G105" s="49"/>
      <c r="H105" s="263"/>
      <c r="I105" s="50">
        <v>7</v>
      </c>
      <c r="J105" s="51">
        <v>15</v>
      </c>
      <c r="K105" s="353">
        <f t="shared" si="46"/>
        <v>94.5</v>
      </c>
      <c r="L105" s="141">
        <v>5</v>
      </c>
      <c r="M105" s="52">
        <v>1</v>
      </c>
      <c r="N105" s="50">
        <v>180</v>
      </c>
      <c r="O105" s="53">
        <f t="shared" si="49"/>
        <v>900</v>
      </c>
    </row>
    <row r="106" spans="1:17" s="54" customFormat="1" ht="18" customHeight="1">
      <c r="A106" s="46" t="s">
        <v>241</v>
      </c>
      <c r="B106" s="47"/>
      <c r="C106" s="194" t="s">
        <v>166</v>
      </c>
      <c r="D106" s="165" t="s">
        <v>130</v>
      </c>
      <c r="E106" s="48">
        <v>2</v>
      </c>
      <c r="F106" s="70" t="s">
        <v>61</v>
      </c>
      <c r="G106" s="49"/>
      <c r="H106" s="263" t="s">
        <v>131</v>
      </c>
      <c r="I106" s="50">
        <v>3</v>
      </c>
      <c r="J106" s="51">
        <v>88</v>
      </c>
      <c r="K106" s="353">
        <f t="shared" si="46"/>
        <v>26.4</v>
      </c>
      <c r="L106" s="147">
        <v>2</v>
      </c>
      <c r="M106" s="52">
        <v>1</v>
      </c>
      <c r="N106" s="50">
        <v>50</v>
      </c>
      <c r="O106" s="53">
        <f t="shared" si="49"/>
        <v>100</v>
      </c>
    </row>
    <row r="107" spans="1:17" s="54" customFormat="1" ht="18" customHeight="1">
      <c r="A107" s="46" t="s">
        <v>241</v>
      </c>
      <c r="B107" s="47"/>
      <c r="C107" s="194" t="s">
        <v>166</v>
      </c>
      <c r="D107" s="165" t="s">
        <v>130</v>
      </c>
      <c r="E107" s="48">
        <v>1</v>
      </c>
      <c r="F107" s="70" t="s">
        <v>96</v>
      </c>
      <c r="G107" s="49"/>
      <c r="H107" s="263" t="s">
        <v>131</v>
      </c>
      <c r="I107" s="50">
        <v>2</v>
      </c>
      <c r="J107" s="51">
        <v>45</v>
      </c>
      <c r="K107" s="353">
        <f t="shared" si="46"/>
        <v>9</v>
      </c>
      <c r="L107" s="147">
        <v>2</v>
      </c>
      <c r="M107" s="52">
        <v>1</v>
      </c>
      <c r="N107" s="50">
        <v>50</v>
      </c>
      <c r="O107" s="53">
        <f t="shared" si="49"/>
        <v>100</v>
      </c>
    </row>
    <row r="108" spans="1:17" s="54" customFormat="1" ht="18" customHeight="1">
      <c r="A108" s="46" t="s">
        <v>241</v>
      </c>
      <c r="B108" s="47"/>
      <c r="C108" s="194" t="s">
        <v>166</v>
      </c>
      <c r="D108" s="165" t="s">
        <v>130</v>
      </c>
      <c r="E108" s="48">
        <v>2</v>
      </c>
      <c r="F108" s="70" t="s">
        <v>210</v>
      </c>
      <c r="G108" s="49"/>
      <c r="H108" s="263" t="s">
        <v>131</v>
      </c>
      <c r="I108" s="50">
        <v>2</v>
      </c>
      <c r="J108" s="51">
        <v>88</v>
      </c>
      <c r="K108" s="353">
        <f t="shared" si="46"/>
        <v>17.600000000000001</v>
      </c>
      <c r="L108" s="147">
        <v>2</v>
      </c>
      <c r="M108" s="52">
        <v>1</v>
      </c>
      <c r="N108" s="50">
        <v>50</v>
      </c>
      <c r="O108" s="53">
        <f t="shared" si="49"/>
        <v>100</v>
      </c>
    </row>
    <row r="109" spans="1:17" s="54" customFormat="1" ht="18" customHeight="1">
      <c r="A109" s="46" t="s">
        <v>241</v>
      </c>
      <c r="B109" s="47"/>
      <c r="C109" s="194" t="s">
        <v>166</v>
      </c>
      <c r="D109" s="165" t="s">
        <v>130</v>
      </c>
      <c r="E109" s="48">
        <v>1</v>
      </c>
      <c r="F109" s="70" t="s">
        <v>210</v>
      </c>
      <c r="G109" s="49"/>
      <c r="H109" s="263" t="s">
        <v>131</v>
      </c>
      <c r="I109" s="50">
        <v>4</v>
      </c>
      <c r="J109" s="51">
        <v>45</v>
      </c>
      <c r="K109" s="353">
        <f t="shared" si="46"/>
        <v>18</v>
      </c>
      <c r="L109" s="147">
        <v>2</v>
      </c>
      <c r="M109" s="52">
        <v>1</v>
      </c>
      <c r="N109" s="50">
        <v>50</v>
      </c>
      <c r="O109" s="53">
        <f t="shared" si="49"/>
        <v>100</v>
      </c>
    </row>
    <row r="110" spans="1:17" s="54" customFormat="1" ht="18" customHeight="1">
      <c r="A110" s="46" t="s">
        <v>241</v>
      </c>
      <c r="B110" s="47"/>
      <c r="C110" s="194" t="s">
        <v>166</v>
      </c>
      <c r="D110" s="165" t="s">
        <v>137</v>
      </c>
      <c r="E110" s="48">
        <v>1</v>
      </c>
      <c r="F110" s="70" t="s">
        <v>104</v>
      </c>
      <c r="G110" s="49"/>
      <c r="H110" s="263"/>
      <c r="I110" s="50">
        <v>1</v>
      </c>
      <c r="J110" s="51">
        <v>34</v>
      </c>
      <c r="K110" s="353">
        <f t="shared" si="46"/>
        <v>3.4</v>
      </c>
      <c r="L110" s="147">
        <v>2</v>
      </c>
      <c r="M110" s="52">
        <v>1</v>
      </c>
      <c r="N110" s="50">
        <v>50</v>
      </c>
      <c r="O110" s="53">
        <f t="shared" si="49"/>
        <v>100</v>
      </c>
    </row>
    <row r="111" spans="1:17" s="54" customFormat="1" ht="18" customHeight="1" thickBot="1">
      <c r="A111" s="195" t="s">
        <v>241</v>
      </c>
      <c r="B111" s="196"/>
      <c r="C111" s="197" t="s">
        <v>166</v>
      </c>
      <c r="D111" s="166" t="s">
        <v>130</v>
      </c>
      <c r="E111" s="167">
        <v>1</v>
      </c>
      <c r="F111" s="168" t="s">
        <v>211</v>
      </c>
      <c r="G111" s="169"/>
      <c r="H111" s="170"/>
      <c r="I111" s="144">
        <v>4</v>
      </c>
      <c r="J111" s="171">
        <v>45</v>
      </c>
      <c r="K111" s="356">
        <f t="shared" si="46"/>
        <v>18</v>
      </c>
      <c r="L111" s="148">
        <v>2</v>
      </c>
      <c r="M111" s="143">
        <v>1</v>
      </c>
      <c r="N111" s="144">
        <v>50</v>
      </c>
      <c r="O111" s="145">
        <f t="shared" si="49"/>
        <v>100</v>
      </c>
    </row>
    <row r="112" spans="1:17" s="61" customFormat="1" ht="12" customHeight="1" thickBot="1">
      <c r="A112" s="37"/>
      <c r="B112" s="37"/>
      <c r="C112" s="56"/>
      <c r="D112" s="37"/>
      <c r="E112" s="37"/>
      <c r="F112" s="67"/>
      <c r="G112" s="37"/>
      <c r="H112" s="243" t="s">
        <v>457</v>
      </c>
      <c r="I112" s="244">
        <f>SUM(I10:I111)</f>
        <v>655</v>
      </c>
      <c r="J112" s="244">
        <f t="shared" ref="J112:K112" si="50">SUM(J10:J111)</f>
        <v>6537.5</v>
      </c>
      <c r="K112" s="357">
        <f t="shared" si="50"/>
        <v>60954.431000000004</v>
      </c>
      <c r="L112" s="37"/>
      <c r="M112" s="37"/>
      <c r="N112" s="37"/>
      <c r="O112" s="37"/>
      <c r="Q112" s="62"/>
    </row>
    <row r="113" spans="1:17" s="61" customFormat="1" ht="12" customHeight="1">
      <c r="A113" s="37"/>
      <c r="B113" s="37"/>
      <c r="C113" s="56"/>
      <c r="D113" s="37"/>
      <c r="E113" s="37"/>
      <c r="F113" s="67"/>
      <c r="G113" s="37"/>
      <c r="H113" s="57"/>
      <c r="I113" s="58"/>
      <c r="J113" s="59"/>
      <c r="K113" s="37"/>
      <c r="L113" s="37"/>
      <c r="M113" s="37"/>
      <c r="N113" s="37"/>
      <c r="O113" s="37"/>
      <c r="Q113" s="62"/>
    </row>
    <row r="114" spans="1:17" s="61" customFormat="1" ht="16.5">
      <c r="A114" s="37"/>
      <c r="B114" s="37"/>
      <c r="C114" s="56"/>
      <c r="D114" s="37"/>
      <c r="E114" s="37"/>
      <c r="F114" s="67"/>
      <c r="G114" s="37"/>
      <c r="H114" s="57"/>
      <c r="I114" s="58"/>
      <c r="J114" s="59"/>
      <c r="K114" s="37"/>
      <c r="L114" s="37"/>
      <c r="M114" s="37"/>
      <c r="N114" s="37"/>
      <c r="O114" s="37"/>
      <c r="Q114" s="62"/>
    </row>
    <row r="115" spans="1:17" s="61" customFormat="1" ht="16.5">
      <c r="A115" s="37"/>
      <c r="B115" s="37"/>
      <c r="C115" s="56"/>
      <c r="D115" s="37"/>
      <c r="E115" s="37"/>
      <c r="F115" s="67"/>
      <c r="G115" s="37"/>
      <c r="H115" s="57"/>
      <c r="I115" s="58"/>
      <c r="J115" s="59"/>
      <c r="K115" s="37"/>
      <c r="L115" s="37"/>
      <c r="M115" s="37"/>
      <c r="N115" s="37"/>
      <c r="O115" s="37"/>
      <c r="Q115" s="62"/>
    </row>
    <row r="116" spans="1:17" s="61" customFormat="1" ht="16.5">
      <c r="A116" s="37"/>
      <c r="B116" s="37"/>
      <c r="C116" s="56"/>
      <c r="D116" s="37"/>
      <c r="E116" s="37"/>
      <c r="F116" s="67"/>
      <c r="G116" s="37"/>
      <c r="H116" s="57"/>
      <c r="I116" s="58"/>
      <c r="J116" s="59"/>
      <c r="K116" s="37"/>
      <c r="L116" s="37"/>
      <c r="M116" s="37"/>
      <c r="N116" s="37"/>
      <c r="O116" s="37"/>
      <c r="Q116" s="62"/>
    </row>
    <row r="117" spans="1:17" s="61" customFormat="1" ht="16.5">
      <c r="A117" s="37"/>
      <c r="B117" s="37"/>
      <c r="C117" s="56"/>
      <c r="D117" s="37"/>
      <c r="E117" s="37"/>
      <c r="F117" s="67"/>
      <c r="G117" s="37"/>
      <c r="H117" s="57"/>
      <c r="I117" s="58"/>
      <c r="J117" s="59"/>
      <c r="K117" s="37"/>
      <c r="L117" s="37"/>
      <c r="M117" s="37"/>
      <c r="N117" s="37"/>
      <c r="O117" s="37"/>
      <c r="Q117" s="62"/>
    </row>
    <row r="118" spans="1:17" s="61" customFormat="1" ht="16.5">
      <c r="A118" s="37"/>
      <c r="B118" s="37"/>
      <c r="C118" s="56"/>
      <c r="D118" s="37"/>
      <c r="E118" s="37"/>
      <c r="F118" s="67"/>
      <c r="G118" s="37"/>
      <c r="H118" s="57"/>
      <c r="I118" s="58"/>
      <c r="J118" s="59"/>
      <c r="K118" s="37"/>
      <c r="L118" s="37"/>
      <c r="M118" s="37"/>
      <c r="N118" s="37"/>
      <c r="O118" s="37"/>
      <c r="Q118" s="62"/>
    </row>
    <row r="119" spans="1:17" s="61" customFormat="1" ht="16.5">
      <c r="A119" s="37"/>
      <c r="B119" s="37"/>
      <c r="C119" s="56"/>
      <c r="D119" s="37"/>
      <c r="E119" s="37"/>
      <c r="F119" s="67"/>
      <c r="G119" s="37"/>
      <c r="H119" s="57"/>
      <c r="I119" s="58"/>
      <c r="J119" s="300"/>
      <c r="K119" s="300"/>
      <c r="L119" s="37"/>
      <c r="M119" s="37"/>
      <c r="N119" s="37"/>
      <c r="O119" s="37"/>
      <c r="Q119" s="62"/>
    </row>
  </sheetData>
  <mergeCells count="8">
    <mergeCell ref="P94:P95"/>
    <mergeCell ref="Q71:Q73"/>
    <mergeCell ref="P77:P86"/>
    <mergeCell ref="A4:F4"/>
    <mergeCell ref="D5:K5"/>
    <mergeCell ref="L5:O5"/>
    <mergeCell ref="D6:E6"/>
    <mergeCell ref="L6:O6"/>
  </mergeCells>
  <phoneticPr fontId="3"/>
  <printOptions horizontalCentered="1"/>
  <pageMargins left="0.47244094488188981" right="0" top="0.59055118110236227" bottom="0.39370078740157483" header="0.51181102362204722" footer="0.51181102362204722"/>
  <pageSetup paperSize="8" scale="91" orientation="portrait" r:id="rId1"/>
  <headerFooter alignWithMargins="0"/>
  <rowBreaks count="1" manualBreakCount="1"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Q182"/>
  <sheetViews>
    <sheetView view="pageBreakPreview" zoomScale="70" zoomScaleNormal="85" zoomScaleSheetLayoutView="70" workbookViewId="0">
      <pane xSplit="10" ySplit="9" topLeftCell="K158" activePane="bottomRight" state="frozenSplit"/>
      <selection activeCell="M13" sqref="M13"/>
      <selection pane="topRight" activeCell="M13" sqref="M13"/>
      <selection pane="bottomLeft" activeCell="M13" sqref="M13"/>
      <selection pane="bottomRight" activeCell="K165" sqref="K165"/>
    </sheetView>
  </sheetViews>
  <sheetFormatPr defaultColWidth="8.375" defaultRowHeight="14.25"/>
  <cols>
    <col min="1" max="1" width="5.875" style="37" customWidth="1"/>
    <col min="2" max="2" width="4" style="37" customWidth="1"/>
    <col min="3" max="3" width="12.625" style="56" customWidth="1"/>
    <col min="4" max="4" width="8.375" style="37" customWidth="1"/>
    <col min="5" max="5" width="3.375" style="37" customWidth="1"/>
    <col min="6" max="6" width="14.125" style="67" customWidth="1"/>
    <col min="7" max="7" width="3.625" style="37" customWidth="1"/>
    <col min="8" max="8" width="7.125" style="57" customWidth="1"/>
    <col min="9" max="9" width="5.125" style="58" customWidth="1"/>
    <col min="10" max="10" width="6.5" style="59" customWidth="1"/>
    <col min="11" max="12" width="9.875" style="37" customWidth="1"/>
    <col min="13" max="13" width="6.125" style="37" customWidth="1"/>
    <col min="14" max="14" width="8.375" style="37" customWidth="1"/>
    <col min="15" max="15" width="6.125" style="37" customWidth="1"/>
    <col min="16" max="16" width="8.375" style="37" customWidth="1"/>
    <col min="17" max="17" width="8.375" style="55" customWidth="1"/>
    <col min="18" max="22" width="12.5" style="37" customWidth="1"/>
    <col min="23" max="16384" width="8.375" style="37"/>
  </cols>
  <sheetData>
    <row r="2" spans="1:15" ht="22.5">
      <c r="A2" s="66" t="s">
        <v>508</v>
      </c>
    </row>
    <row r="4" spans="1:15" ht="32.25" customHeight="1" thickBot="1">
      <c r="A4" s="326" t="s">
        <v>215</v>
      </c>
      <c r="B4" s="326"/>
      <c r="C4" s="326"/>
      <c r="D4" s="326"/>
      <c r="E4" s="326"/>
      <c r="F4" s="326"/>
      <c r="G4" s="33"/>
      <c r="H4" s="34"/>
      <c r="I4" s="35"/>
      <c r="J4" s="36"/>
      <c r="K4" s="35"/>
      <c r="L4" s="34"/>
      <c r="M4" s="297"/>
      <c r="N4" s="297"/>
      <c r="O4" s="297"/>
    </row>
    <row r="5" spans="1:15" s="40" customFormat="1" ht="13.5" customHeight="1">
      <c r="A5" s="112" t="s">
        <v>0</v>
      </c>
      <c r="B5" s="113" t="s">
        <v>1</v>
      </c>
      <c r="C5" s="190" t="s">
        <v>2</v>
      </c>
      <c r="D5" s="327"/>
      <c r="E5" s="328"/>
      <c r="F5" s="328"/>
      <c r="G5" s="328"/>
      <c r="H5" s="328"/>
      <c r="I5" s="328"/>
      <c r="J5" s="328"/>
      <c r="K5" s="329"/>
      <c r="L5" s="330" t="s">
        <v>3</v>
      </c>
      <c r="M5" s="331"/>
      <c r="N5" s="331"/>
      <c r="O5" s="332"/>
    </row>
    <row r="6" spans="1:15" s="40" customFormat="1" ht="13.5" customHeight="1">
      <c r="A6" s="38"/>
      <c r="B6" s="39"/>
      <c r="C6" s="191"/>
      <c r="D6" s="333" t="s">
        <v>4</v>
      </c>
      <c r="E6" s="334"/>
      <c r="F6" s="68" t="s">
        <v>5</v>
      </c>
      <c r="G6" s="262"/>
      <c r="H6" s="41" t="s">
        <v>6</v>
      </c>
      <c r="I6" s="41" t="s">
        <v>7</v>
      </c>
      <c r="J6" s="42" t="s">
        <v>8</v>
      </c>
      <c r="K6" s="161" t="s">
        <v>9</v>
      </c>
      <c r="L6" s="335" t="s">
        <v>10</v>
      </c>
      <c r="M6" s="336"/>
      <c r="N6" s="336"/>
      <c r="O6" s="337"/>
    </row>
    <row r="7" spans="1:15" s="40" customFormat="1" ht="13.5" customHeight="1">
      <c r="A7" s="38"/>
      <c r="B7" s="39"/>
      <c r="C7" s="191"/>
      <c r="D7" s="92"/>
      <c r="E7" s="261"/>
      <c r="F7" s="69"/>
      <c r="G7" s="39"/>
      <c r="H7" s="41" t="s">
        <v>11</v>
      </c>
      <c r="I7" s="41"/>
      <c r="J7" s="42" t="s">
        <v>12</v>
      </c>
      <c r="K7" s="161" t="s">
        <v>13</v>
      </c>
      <c r="L7" s="137" t="s">
        <v>510</v>
      </c>
      <c r="M7" s="43" t="s">
        <v>509</v>
      </c>
      <c r="N7" s="43" t="s">
        <v>14</v>
      </c>
      <c r="O7" s="44" t="s">
        <v>15</v>
      </c>
    </row>
    <row r="8" spans="1:15" s="40" customFormat="1" ht="13.5" customHeight="1">
      <c r="A8" s="38"/>
      <c r="B8" s="39"/>
      <c r="C8" s="191"/>
      <c r="D8" s="92"/>
      <c r="E8" s="261"/>
      <c r="F8" s="69"/>
      <c r="G8" s="39"/>
      <c r="H8" s="41"/>
      <c r="I8" s="41"/>
      <c r="J8" s="42"/>
      <c r="K8" s="161"/>
      <c r="L8" s="138" t="s">
        <v>511</v>
      </c>
      <c r="M8" s="41"/>
      <c r="N8" s="41" t="s">
        <v>512</v>
      </c>
      <c r="O8" s="45" t="s">
        <v>16</v>
      </c>
    </row>
    <row r="9" spans="1:15" s="40" customFormat="1" ht="13.5" customHeight="1" thickBot="1">
      <c r="A9" s="114"/>
      <c r="B9" s="115"/>
      <c r="C9" s="192"/>
      <c r="D9" s="162"/>
      <c r="E9" s="116"/>
      <c r="F9" s="117"/>
      <c r="G9" s="115"/>
      <c r="H9" s="118"/>
      <c r="I9" s="118" t="s">
        <v>17</v>
      </c>
      <c r="J9" s="119" t="s">
        <v>18</v>
      </c>
      <c r="K9" s="163" t="s">
        <v>19</v>
      </c>
      <c r="L9" s="139" t="s">
        <v>20</v>
      </c>
      <c r="M9" s="120"/>
      <c r="N9" s="120" t="s">
        <v>21</v>
      </c>
      <c r="O9" s="121" t="s">
        <v>20</v>
      </c>
    </row>
    <row r="10" spans="1:15" s="40" customFormat="1" ht="18" customHeight="1">
      <c r="A10" s="38"/>
      <c r="B10" s="39"/>
      <c r="C10" s="198" t="s">
        <v>348</v>
      </c>
      <c r="D10" s="92"/>
      <c r="E10" s="261"/>
      <c r="F10" s="69"/>
      <c r="G10" s="39"/>
      <c r="H10" s="78"/>
      <c r="I10" s="41"/>
      <c r="J10" s="172"/>
      <c r="K10" s="358"/>
      <c r="L10" s="146"/>
      <c r="M10" s="79"/>
      <c r="N10" s="79"/>
      <c r="O10" s="80"/>
    </row>
    <row r="11" spans="1:15" s="54" customFormat="1" ht="18" customHeight="1">
      <c r="A11" s="46" t="s">
        <v>233</v>
      </c>
      <c r="B11" s="47">
        <v>1</v>
      </c>
      <c r="C11" s="194" t="s">
        <v>236</v>
      </c>
      <c r="D11" s="165" t="s">
        <v>58</v>
      </c>
      <c r="E11" s="48">
        <v>1</v>
      </c>
      <c r="F11" s="70" t="s">
        <v>61</v>
      </c>
      <c r="G11" s="49"/>
      <c r="H11" s="263"/>
      <c r="I11" s="50">
        <v>4</v>
      </c>
      <c r="J11" s="51">
        <v>47</v>
      </c>
      <c r="K11" s="353">
        <f t="shared" ref="K11:K12" si="0">J11*I11*O11/1000</f>
        <v>188</v>
      </c>
      <c r="L11" s="141">
        <v>5</v>
      </c>
      <c r="M11" s="52">
        <v>1</v>
      </c>
      <c r="N11" s="50">
        <v>200</v>
      </c>
      <c r="O11" s="53">
        <f t="shared" ref="O11:O12" si="1">L11*N11*M11</f>
        <v>1000</v>
      </c>
    </row>
    <row r="12" spans="1:15" s="54" customFormat="1" ht="18" customHeight="1">
      <c r="A12" s="46" t="s">
        <v>233</v>
      </c>
      <c r="B12" s="47">
        <v>1</v>
      </c>
      <c r="C12" s="194" t="s">
        <v>238</v>
      </c>
      <c r="D12" s="165" t="s">
        <v>58</v>
      </c>
      <c r="E12" s="48">
        <v>1</v>
      </c>
      <c r="F12" s="70" t="s">
        <v>61</v>
      </c>
      <c r="G12" s="49"/>
      <c r="H12" s="263"/>
      <c r="I12" s="50">
        <v>4</v>
      </c>
      <c r="J12" s="51">
        <v>47</v>
      </c>
      <c r="K12" s="353">
        <f t="shared" si="0"/>
        <v>188</v>
      </c>
      <c r="L12" s="141">
        <v>5</v>
      </c>
      <c r="M12" s="52">
        <v>1</v>
      </c>
      <c r="N12" s="50">
        <v>200</v>
      </c>
      <c r="O12" s="53">
        <f t="shared" si="1"/>
        <v>1000</v>
      </c>
    </row>
    <row r="13" spans="1:15" s="54" customFormat="1" ht="18" customHeight="1">
      <c r="A13" s="46" t="s">
        <v>232</v>
      </c>
      <c r="B13" s="47">
        <v>1</v>
      </c>
      <c r="C13" s="194" t="s">
        <v>268</v>
      </c>
      <c r="D13" s="165" t="s">
        <v>58</v>
      </c>
      <c r="E13" s="48">
        <v>1</v>
      </c>
      <c r="F13" s="70" t="s">
        <v>61</v>
      </c>
      <c r="G13" s="49"/>
      <c r="H13" s="263"/>
      <c r="I13" s="50">
        <v>2</v>
      </c>
      <c r="J13" s="51">
        <v>47</v>
      </c>
      <c r="K13" s="353">
        <f t="shared" ref="K13:K84" si="2">J13*I13*O13/1000</f>
        <v>94</v>
      </c>
      <c r="L13" s="141">
        <v>5</v>
      </c>
      <c r="M13" s="52">
        <v>1</v>
      </c>
      <c r="N13" s="50">
        <v>200</v>
      </c>
      <c r="O13" s="53">
        <f t="shared" ref="O13:O93" si="3">L13*N13*M13</f>
        <v>1000</v>
      </c>
    </row>
    <row r="14" spans="1:15" s="54" customFormat="1" ht="18" customHeight="1">
      <c r="A14" s="46" t="s">
        <v>232</v>
      </c>
      <c r="B14" s="47">
        <v>1</v>
      </c>
      <c r="C14" s="194" t="s">
        <v>238</v>
      </c>
      <c r="D14" s="165" t="s">
        <v>58</v>
      </c>
      <c r="E14" s="48">
        <v>1</v>
      </c>
      <c r="F14" s="70" t="s">
        <v>61</v>
      </c>
      <c r="G14" s="49"/>
      <c r="H14" s="263"/>
      <c r="I14" s="50">
        <v>6</v>
      </c>
      <c r="J14" s="51">
        <v>47</v>
      </c>
      <c r="K14" s="353">
        <f t="shared" si="2"/>
        <v>282</v>
      </c>
      <c r="L14" s="141">
        <v>5</v>
      </c>
      <c r="M14" s="52">
        <v>1</v>
      </c>
      <c r="N14" s="50">
        <v>200</v>
      </c>
      <c r="O14" s="53">
        <f t="shared" si="3"/>
        <v>1000</v>
      </c>
    </row>
    <row r="15" spans="1:15" s="54" customFormat="1" ht="18" customHeight="1">
      <c r="A15" s="46" t="s">
        <v>232</v>
      </c>
      <c r="B15" s="47">
        <v>1</v>
      </c>
      <c r="C15" s="194" t="s">
        <v>247</v>
      </c>
      <c r="D15" s="165" t="s">
        <v>58</v>
      </c>
      <c r="E15" s="48">
        <v>1</v>
      </c>
      <c r="F15" s="70" t="s">
        <v>61</v>
      </c>
      <c r="G15" s="49"/>
      <c r="H15" s="263"/>
      <c r="I15" s="50">
        <v>2</v>
      </c>
      <c r="J15" s="51">
        <v>47</v>
      </c>
      <c r="K15" s="353">
        <f t="shared" si="2"/>
        <v>94</v>
      </c>
      <c r="L15" s="141">
        <v>5</v>
      </c>
      <c r="M15" s="52">
        <v>1</v>
      </c>
      <c r="N15" s="50">
        <v>200</v>
      </c>
      <c r="O15" s="53">
        <f t="shared" si="3"/>
        <v>1000</v>
      </c>
    </row>
    <row r="16" spans="1:15" s="54" customFormat="1" ht="18" customHeight="1">
      <c r="A16" s="46" t="s">
        <v>232</v>
      </c>
      <c r="B16" s="47">
        <v>2</v>
      </c>
      <c r="C16" s="194" t="s">
        <v>238</v>
      </c>
      <c r="D16" s="165" t="s">
        <v>58</v>
      </c>
      <c r="E16" s="48">
        <v>1</v>
      </c>
      <c r="F16" s="70" t="s">
        <v>61</v>
      </c>
      <c r="G16" s="49"/>
      <c r="H16" s="263"/>
      <c r="I16" s="50">
        <v>6</v>
      </c>
      <c r="J16" s="51">
        <v>47</v>
      </c>
      <c r="K16" s="353">
        <f t="shared" si="2"/>
        <v>282</v>
      </c>
      <c r="L16" s="141">
        <v>5</v>
      </c>
      <c r="M16" s="52">
        <v>1</v>
      </c>
      <c r="N16" s="50">
        <v>200</v>
      </c>
      <c r="O16" s="53">
        <f t="shared" si="3"/>
        <v>1000</v>
      </c>
    </row>
    <row r="17" spans="1:17" s="54" customFormat="1" ht="18" customHeight="1">
      <c r="A17" s="46" t="s">
        <v>232</v>
      </c>
      <c r="B17" s="47">
        <v>3</v>
      </c>
      <c r="C17" s="194" t="s">
        <v>238</v>
      </c>
      <c r="D17" s="165" t="s">
        <v>58</v>
      </c>
      <c r="E17" s="48">
        <v>1</v>
      </c>
      <c r="F17" s="70" t="s">
        <v>61</v>
      </c>
      <c r="G17" s="49"/>
      <c r="H17" s="263"/>
      <c r="I17" s="50">
        <v>6</v>
      </c>
      <c r="J17" s="51">
        <v>47</v>
      </c>
      <c r="K17" s="353">
        <f t="shared" ref="K17" si="4">J17*I17*O17/1000</f>
        <v>282</v>
      </c>
      <c r="L17" s="141">
        <v>5</v>
      </c>
      <c r="M17" s="52">
        <v>1</v>
      </c>
      <c r="N17" s="50">
        <v>200</v>
      </c>
      <c r="O17" s="53">
        <f t="shared" ref="O17" si="5">L17*N17*M17</f>
        <v>1000</v>
      </c>
      <c r="Q17" s="76"/>
    </row>
    <row r="18" spans="1:17" s="54" customFormat="1" ht="18" customHeight="1">
      <c r="A18" s="46" t="s">
        <v>233</v>
      </c>
      <c r="B18" s="47">
        <v>1</v>
      </c>
      <c r="C18" s="194" t="s">
        <v>238</v>
      </c>
      <c r="D18" s="165" t="s">
        <v>62</v>
      </c>
      <c r="E18" s="48">
        <v>1</v>
      </c>
      <c r="F18" s="70" t="s">
        <v>61</v>
      </c>
      <c r="G18" s="49"/>
      <c r="H18" s="263"/>
      <c r="I18" s="50">
        <v>2</v>
      </c>
      <c r="J18" s="51">
        <v>22</v>
      </c>
      <c r="K18" s="353">
        <f t="shared" si="2"/>
        <v>44</v>
      </c>
      <c r="L18" s="141">
        <v>5</v>
      </c>
      <c r="M18" s="52">
        <v>1</v>
      </c>
      <c r="N18" s="50">
        <v>200</v>
      </c>
      <c r="O18" s="53">
        <f t="shared" si="3"/>
        <v>1000</v>
      </c>
    </row>
    <row r="19" spans="1:17" s="54" customFormat="1" ht="18" customHeight="1">
      <c r="A19" s="46" t="s">
        <v>233</v>
      </c>
      <c r="B19" s="47">
        <v>1</v>
      </c>
      <c r="C19" s="194" t="s">
        <v>295</v>
      </c>
      <c r="D19" s="165" t="s">
        <v>58</v>
      </c>
      <c r="E19" s="48">
        <v>2</v>
      </c>
      <c r="F19" s="70" t="s">
        <v>61</v>
      </c>
      <c r="G19" s="49"/>
      <c r="H19" s="263"/>
      <c r="I19" s="50">
        <v>11</v>
      </c>
      <c r="J19" s="51">
        <v>85</v>
      </c>
      <c r="K19" s="353">
        <f t="shared" ref="K19:K22" si="6">J19*I19*O19/1000</f>
        <v>841.5</v>
      </c>
      <c r="L19" s="141">
        <v>5</v>
      </c>
      <c r="M19" s="52">
        <v>1</v>
      </c>
      <c r="N19" s="50">
        <v>180</v>
      </c>
      <c r="O19" s="53">
        <f t="shared" ref="O19:O22" si="7">L19*N19*M19</f>
        <v>900</v>
      </c>
    </row>
    <row r="20" spans="1:17" s="54" customFormat="1" ht="18" customHeight="1">
      <c r="A20" s="46" t="s">
        <v>232</v>
      </c>
      <c r="B20" s="47">
        <v>1</v>
      </c>
      <c r="C20" s="194" t="s">
        <v>235</v>
      </c>
      <c r="D20" s="165" t="s">
        <v>58</v>
      </c>
      <c r="E20" s="48">
        <v>2</v>
      </c>
      <c r="F20" s="70" t="s">
        <v>61</v>
      </c>
      <c r="G20" s="49"/>
      <c r="H20" s="263"/>
      <c r="I20" s="50">
        <v>3</v>
      </c>
      <c r="J20" s="51">
        <v>85</v>
      </c>
      <c r="K20" s="353">
        <f t="shared" si="6"/>
        <v>484.5</v>
      </c>
      <c r="L20" s="141">
        <v>10</v>
      </c>
      <c r="M20" s="52">
        <v>1</v>
      </c>
      <c r="N20" s="50">
        <v>190</v>
      </c>
      <c r="O20" s="53">
        <f t="shared" si="7"/>
        <v>1900</v>
      </c>
    </row>
    <row r="21" spans="1:17" s="54" customFormat="1" ht="18" customHeight="1">
      <c r="A21" s="46" t="s">
        <v>233</v>
      </c>
      <c r="B21" s="47">
        <v>1</v>
      </c>
      <c r="C21" s="194" t="s">
        <v>260</v>
      </c>
      <c r="D21" s="165" t="s">
        <v>58</v>
      </c>
      <c r="E21" s="48">
        <v>2</v>
      </c>
      <c r="F21" s="70" t="s">
        <v>61</v>
      </c>
      <c r="G21" s="49"/>
      <c r="H21" s="263"/>
      <c r="I21" s="50">
        <v>12</v>
      </c>
      <c r="J21" s="51">
        <v>85</v>
      </c>
      <c r="K21" s="353">
        <f t="shared" si="6"/>
        <v>3142.62</v>
      </c>
      <c r="L21" s="141">
        <v>13</v>
      </c>
      <c r="M21" s="52">
        <v>1</v>
      </c>
      <c r="N21" s="50">
        <v>237</v>
      </c>
      <c r="O21" s="53">
        <f t="shared" si="7"/>
        <v>3081</v>
      </c>
    </row>
    <row r="22" spans="1:17" s="54" customFormat="1" ht="18" customHeight="1">
      <c r="A22" s="46" t="s">
        <v>233</v>
      </c>
      <c r="B22" s="47">
        <v>1</v>
      </c>
      <c r="C22" s="194" t="s">
        <v>246</v>
      </c>
      <c r="D22" s="165" t="s">
        <v>58</v>
      </c>
      <c r="E22" s="48">
        <v>2</v>
      </c>
      <c r="F22" s="70" t="s">
        <v>61</v>
      </c>
      <c r="G22" s="49"/>
      <c r="H22" s="263"/>
      <c r="I22" s="50">
        <v>2</v>
      </c>
      <c r="J22" s="51">
        <v>85</v>
      </c>
      <c r="K22" s="353">
        <f t="shared" si="6"/>
        <v>170</v>
      </c>
      <c r="L22" s="141">
        <v>5</v>
      </c>
      <c r="M22" s="52">
        <v>1</v>
      </c>
      <c r="N22" s="50">
        <v>200</v>
      </c>
      <c r="O22" s="53">
        <f t="shared" si="7"/>
        <v>1000</v>
      </c>
    </row>
    <row r="23" spans="1:17" s="54" customFormat="1" ht="18" customHeight="1">
      <c r="A23" s="46" t="s">
        <v>233</v>
      </c>
      <c r="B23" s="47">
        <v>1</v>
      </c>
      <c r="C23" s="194" t="s">
        <v>236</v>
      </c>
      <c r="D23" s="165" t="s">
        <v>58</v>
      </c>
      <c r="E23" s="48">
        <v>2</v>
      </c>
      <c r="F23" s="70" t="s">
        <v>61</v>
      </c>
      <c r="G23" s="49"/>
      <c r="H23" s="263"/>
      <c r="I23" s="50">
        <v>4</v>
      </c>
      <c r="J23" s="51">
        <v>85</v>
      </c>
      <c r="K23" s="353">
        <f t="shared" si="2"/>
        <v>340</v>
      </c>
      <c r="L23" s="141">
        <v>5</v>
      </c>
      <c r="M23" s="52">
        <v>1</v>
      </c>
      <c r="N23" s="50">
        <v>200</v>
      </c>
      <c r="O23" s="53">
        <f t="shared" si="3"/>
        <v>1000</v>
      </c>
    </row>
    <row r="24" spans="1:17" s="54" customFormat="1" ht="18" customHeight="1">
      <c r="A24" s="46" t="s">
        <v>233</v>
      </c>
      <c r="B24" s="47">
        <v>1</v>
      </c>
      <c r="C24" s="194" t="s">
        <v>247</v>
      </c>
      <c r="D24" s="165" t="s">
        <v>58</v>
      </c>
      <c r="E24" s="48">
        <v>2</v>
      </c>
      <c r="F24" s="70" t="s">
        <v>61</v>
      </c>
      <c r="G24" s="49"/>
      <c r="H24" s="263"/>
      <c r="I24" s="50">
        <v>6</v>
      </c>
      <c r="J24" s="51">
        <v>85</v>
      </c>
      <c r="K24" s="353">
        <f t="shared" ref="K24" si="8">J24*I24*O24/1000</f>
        <v>816</v>
      </c>
      <c r="L24" s="141">
        <v>8</v>
      </c>
      <c r="M24" s="52">
        <v>1</v>
      </c>
      <c r="N24" s="50">
        <v>200</v>
      </c>
      <c r="O24" s="53">
        <f t="shared" ref="O24" si="9">L24*N24*M24</f>
        <v>1600</v>
      </c>
    </row>
    <row r="25" spans="1:17" s="54" customFormat="1" ht="18" customHeight="1">
      <c r="A25" s="46" t="s">
        <v>233</v>
      </c>
      <c r="B25" s="47">
        <v>2</v>
      </c>
      <c r="C25" s="194" t="s">
        <v>250</v>
      </c>
      <c r="D25" s="165" t="s">
        <v>58</v>
      </c>
      <c r="E25" s="48">
        <v>2</v>
      </c>
      <c r="F25" s="70" t="s">
        <v>61</v>
      </c>
      <c r="G25" s="49"/>
      <c r="H25" s="263"/>
      <c r="I25" s="50">
        <v>1</v>
      </c>
      <c r="J25" s="51">
        <v>85</v>
      </c>
      <c r="K25" s="353">
        <f t="shared" ref="K25" si="10">J25*I25*O25/1000</f>
        <v>161.5</v>
      </c>
      <c r="L25" s="141">
        <v>10</v>
      </c>
      <c r="M25" s="52">
        <v>1</v>
      </c>
      <c r="N25" s="50">
        <v>190</v>
      </c>
      <c r="O25" s="53">
        <f t="shared" ref="O25" si="11">L25*N25*M25</f>
        <v>1900</v>
      </c>
    </row>
    <row r="26" spans="1:17" s="54" customFormat="1" ht="18" customHeight="1">
      <c r="A26" s="46" t="s">
        <v>233</v>
      </c>
      <c r="B26" s="47">
        <v>2</v>
      </c>
      <c r="C26" s="194" t="s">
        <v>437</v>
      </c>
      <c r="D26" s="165" t="s">
        <v>58</v>
      </c>
      <c r="E26" s="48">
        <v>2</v>
      </c>
      <c r="F26" s="70" t="s">
        <v>61</v>
      </c>
      <c r="G26" s="49"/>
      <c r="H26" s="263"/>
      <c r="I26" s="50">
        <v>3</v>
      </c>
      <c r="J26" s="51">
        <v>85</v>
      </c>
      <c r="K26" s="353">
        <f t="shared" si="2"/>
        <v>229.5</v>
      </c>
      <c r="L26" s="141">
        <v>5</v>
      </c>
      <c r="M26" s="52">
        <v>1</v>
      </c>
      <c r="N26" s="50">
        <v>180</v>
      </c>
      <c r="O26" s="53">
        <f t="shared" si="3"/>
        <v>900</v>
      </c>
    </row>
    <row r="27" spans="1:17" s="54" customFormat="1" ht="18" customHeight="1">
      <c r="A27" s="46" t="s">
        <v>233</v>
      </c>
      <c r="B27" s="47">
        <v>2</v>
      </c>
      <c r="C27" s="194" t="s">
        <v>237</v>
      </c>
      <c r="D27" s="165" t="s">
        <v>58</v>
      </c>
      <c r="E27" s="48">
        <v>2</v>
      </c>
      <c r="F27" s="70" t="s">
        <v>61</v>
      </c>
      <c r="G27" s="49"/>
      <c r="H27" s="263"/>
      <c r="I27" s="50">
        <v>4</v>
      </c>
      <c r="J27" s="51">
        <v>85</v>
      </c>
      <c r="K27" s="353">
        <f t="shared" si="2"/>
        <v>340</v>
      </c>
      <c r="L27" s="141">
        <v>5</v>
      </c>
      <c r="M27" s="52">
        <v>1</v>
      </c>
      <c r="N27" s="50">
        <v>200</v>
      </c>
      <c r="O27" s="53">
        <f t="shared" si="3"/>
        <v>1000</v>
      </c>
    </row>
    <row r="28" spans="1:17" s="54" customFormat="1" ht="18" customHeight="1">
      <c r="A28" s="46" t="s">
        <v>233</v>
      </c>
      <c r="B28" s="47">
        <v>2</v>
      </c>
      <c r="C28" s="194" t="s">
        <v>248</v>
      </c>
      <c r="D28" s="165" t="s">
        <v>58</v>
      </c>
      <c r="E28" s="48">
        <v>2</v>
      </c>
      <c r="F28" s="70" t="s">
        <v>61</v>
      </c>
      <c r="G28" s="49"/>
      <c r="H28" s="263"/>
      <c r="I28" s="50">
        <v>3</v>
      </c>
      <c r="J28" s="51">
        <v>85</v>
      </c>
      <c r="K28" s="353">
        <f t="shared" ref="K28:K31" si="12">J28*I28*O28/1000</f>
        <v>229.5</v>
      </c>
      <c r="L28" s="141">
        <v>5</v>
      </c>
      <c r="M28" s="52">
        <v>1</v>
      </c>
      <c r="N28" s="50">
        <v>180</v>
      </c>
      <c r="O28" s="53">
        <f t="shared" ref="O28:O31" si="13">L28*N28*M28</f>
        <v>900</v>
      </c>
      <c r="Q28" s="76"/>
    </row>
    <row r="29" spans="1:17" s="54" customFormat="1" ht="18" customHeight="1">
      <c r="A29" s="46" t="s">
        <v>233</v>
      </c>
      <c r="B29" s="47">
        <v>3</v>
      </c>
      <c r="C29" s="194" t="s">
        <v>250</v>
      </c>
      <c r="D29" s="165" t="s">
        <v>58</v>
      </c>
      <c r="E29" s="48">
        <v>2</v>
      </c>
      <c r="F29" s="70" t="s">
        <v>61</v>
      </c>
      <c r="G29" s="49"/>
      <c r="H29" s="263"/>
      <c r="I29" s="50">
        <v>1</v>
      </c>
      <c r="J29" s="51">
        <v>85</v>
      </c>
      <c r="K29" s="353">
        <f t="shared" si="12"/>
        <v>161.5</v>
      </c>
      <c r="L29" s="141">
        <v>10</v>
      </c>
      <c r="M29" s="52">
        <v>1</v>
      </c>
      <c r="N29" s="50">
        <v>190</v>
      </c>
      <c r="O29" s="53">
        <f t="shared" si="13"/>
        <v>1900</v>
      </c>
    </row>
    <row r="30" spans="1:17" s="54" customFormat="1" ht="18" customHeight="1">
      <c r="A30" s="46" t="s">
        <v>233</v>
      </c>
      <c r="B30" s="47">
        <v>3</v>
      </c>
      <c r="C30" s="194" t="s">
        <v>249</v>
      </c>
      <c r="D30" s="165" t="s">
        <v>58</v>
      </c>
      <c r="E30" s="48">
        <v>2</v>
      </c>
      <c r="F30" s="70" t="s">
        <v>61</v>
      </c>
      <c r="G30" s="49"/>
      <c r="H30" s="263"/>
      <c r="I30" s="50">
        <v>3</v>
      </c>
      <c r="J30" s="51">
        <v>85</v>
      </c>
      <c r="K30" s="353">
        <f t="shared" si="12"/>
        <v>229.5</v>
      </c>
      <c r="L30" s="141">
        <v>5</v>
      </c>
      <c r="M30" s="52">
        <v>1</v>
      </c>
      <c r="N30" s="50">
        <v>180</v>
      </c>
      <c r="O30" s="53">
        <f t="shared" si="13"/>
        <v>900</v>
      </c>
    </row>
    <row r="31" spans="1:17" s="54" customFormat="1" ht="18" customHeight="1">
      <c r="A31" s="46" t="s">
        <v>233</v>
      </c>
      <c r="B31" s="47">
        <v>3</v>
      </c>
      <c r="C31" s="194" t="s">
        <v>237</v>
      </c>
      <c r="D31" s="165" t="s">
        <v>58</v>
      </c>
      <c r="E31" s="48">
        <v>2</v>
      </c>
      <c r="F31" s="70" t="s">
        <v>61</v>
      </c>
      <c r="G31" s="49"/>
      <c r="H31" s="263"/>
      <c r="I31" s="50">
        <v>2</v>
      </c>
      <c r="J31" s="51">
        <v>85</v>
      </c>
      <c r="K31" s="353">
        <f t="shared" si="12"/>
        <v>170</v>
      </c>
      <c r="L31" s="141">
        <v>5</v>
      </c>
      <c r="M31" s="52">
        <v>1</v>
      </c>
      <c r="N31" s="50">
        <v>200</v>
      </c>
      <c r="O31" s="53">
        <f t="shared" si="13"/>
        <v>1000</v>
      </c>
    </row>
    <row r="32" spans="1:17" s="54" customFormat="1" ht="18" customHeight="1">
      <c r="A32" s="46" t="s">
        <v>233</v>
      </c>
      <c r="B32" s="47">
        <v>3</v>
      </c>
      <c r="C32" s="194" t="s">
        <v>252</v>
      </c>
      <c r="D32" s="165" t="s">
        <v>58</v>
      </c>
      <c r="E32" s="48">
        <v>2</v>
      </c>
      <c r="F32" s="70" t="s">
        <v>61</v>
      </c>
      <c r="G32" s="49"/>
      <c r="H32" s="263"/>
      <c r="I32" s="50">
        <v>3</v>
      </c>
      <c r="J32" s="51">
        <v>85</v>
      </c>
      <c r="K32" s="353">
        <f t="shared" ref="K32:K41" si="14">J32*I32*O32/1000</f>
        <v>229.5</v>
      </c>
      <c r="L32" s="141">
        <v>5</v>
      </c>
      <c r="M32" s="52">
        <v>1</v>
      </c>
      <c r="N32" s="50">
        <v>180</v>
      </c>
      <c r="O32" s="53">
        <f t="shared" ref="O32:O41" si="15">L32*N32*M32</f>
        <v>900</v>
      </c>
      <c r="Q32" s="76"/>
    </row>
    <row r="33" spans="1:17" s="54" customFormat="1" ht="18" customHeight="1">
      <c r="A33" s="46" t="s">
        <v>232</v>
      </c>
      <c r="B33" s="47">
        <v>1</v>
      </c>
      <c r="C33" s="194" t="s">
        <v>256</v>
      </c>
      <c r="D33" s="165" t="s">
        <v>58</v>
      </c>
      <c r="E33" s="48">
        <v>2</v>
      </c>
      <c r="F33" s="70" t="s">
        <v>61</v>
      </c>
      <c r="G33" s="49"/>
      <c r="H33" s="263"/>
      <c r="I33" s="50">
        <v>8</v>
      </c>
      <c r="J33" s="51">
        <v>85</v>
      </c>
      <c r="K33" s="353">
        <f t="shared" ref="K33:K36" si="16">J33*I33*O33/1000</f>
        <v>1088</v>
      </c>
      <c r="L33" s="141">
        <v>8</v>
      </c>
      <c r="M33" s="52">
        <v>1</v>
      </c>
      <c r="N33" s="50">
        <v>200</v>
      </c>
      <c r="O33" s="53">
        <f t="shared" ref="O33:O36" si="17">L33*N33*M33</f>
        <v>1600</v>
      </c>
    </row>
    <row r="34" spans="1:17" s="54" customFormat="1" ht="18" customHeight="1">
      <c r="A34" s="46" t="s">
        <v>232</v>
      </c>
      <c r="B34" s="47">
        <v>1</v>
      </c>
      <c r="C34" s="194" t="s">
        <v>280</v>
      </c>
      <c r="D34" s="165" t="s">
        <v>58</v>
      </c>
      <c r="E34" s="48">
        <v>2</v>
      </c>
      <c r="F34" s="70" t="s">
        <v>61</v>
      </c>
      <c r="G34" s="49"/>
      <c r="H34" s="263"/>
      <c r="I34" s="50">
        <v>12</v>
      </c>
      <c r="J34" s="51">
        <v>85</v>
      </c>
      <c r="K34" s="353">
        <f t="shared" si="16"/>
        <v>1020</v>
      </c>
      <c r="L34" s="141">
        <v>5</v>
      </c>
      <c r="M34" s="52">
        <v>1</v>
      </c>
      <c r="N34" s="50">
        <v>200</v>
      </c>
      <c r="O34" s="53">
        <f t="shared" si="17"/>
        <v>1000</v>
      </c>
    </row>
    <row r="35" spans="1:17" s="54" customFormat="1" ht="18" customHeight="1">
      <c r="A35" s="46" t="s">
        <v>232</v>
      </c>
      <c r="B35" s="47">
        <v>2</v>
      </c>
      <c r="C35" s="194" t="s">
        <v>349</v>
      </c>
      <c r="D35" s="165" t="s">
        <v>58</v>
      </c>
      <c r="E35" s="48">
        <v>2</v>
      </c>
      <c r="F35" s="70" t="s">
        <v>61</v>
      </c>
      <c r="G35" s="49"/>
      <c r="H35" s="263"/>
      <c r="I35" s="50">
        <v>9</v>
      </c>
      <c r="J35" s="51">
        <v>85</v>
      </c>
      <c r="K35" s="353">
        <f t="shared" si="16"/>
        <v>688.5</v>
      </c>
      <c r="L35" s="141">
        <v>5</v>
      </c>
      <c r="M35" s="52">
        <v>1</v>
      </c>
      <c r="N35" s="50">
        <v>180</v>
      </c>
      <c r="O35" s="53">
        <f t="shared" si="17"/>
        <v>900</v>
      </c>
    </row>
    <row r="36" spans="1:17" s="54" customFormat="1" ht="18" customHeight="1">
      <c r="A36" s="46" t="s">
        <v>232</v>
      </c>
      <c r="B36" s="47">
        <v>2</v>
      </c>
      <c r="C36" s="194" t="s">
        <v>256</v>
      </c>
      <c r="D36" s="165" t="s">
        <v>58</v>
      </c>
      <c r="E36" s="48">
        <v>2</v>
      </c>
      <c r="F36" s="70" t="s">
        <v>61</v>
      </c>
      <c r="G36" s="49"/>
      <c r="H36" s="263"/>
      <c r="I36" s="50">
        <v>16</v>
      </c>
      <c r="J36" s="51">
        <v>85</v>
      </c>
      <c r="K36" s="353">
        <f t="shared" si="16"/>
        <v>2176</v>
      </c>
      <c r="L36" s="141">
        <v>8</v>
      </c>
      <c r="M36" s="52">
        <v>1</v>
      </c>
      <c r="N36" s="50">
        <v>200</v>
      </c>
      <c r="O36" s="53">
        <f t="shared" si="17"/>
        <v>1600</v>
      </c>
    </row>
    <row r="37" spans="1:17" s="54" customFormat="1" ht="18" customHeight="1">
      <c r="A37" s="46" t="s">
        <v>232</v>
      </c>
      <c r="B37" s="47">
        <v>2</v>
      </c>
      <c r="C37" s="194" t="s">
        <v>259</v>
      </c>
      <c r="D37" s="165" t="s">
        <v>58</v>
      </c>
      <c r="E37" s="48">
        <v>2</v>
      </c>
      <c r="F37" s="70" t="s">
        <v>61</v>
      </c>
      <c r="G37" s="49"/>
      <c r="H37" s="263"/>
      <c r="I37" s="50">
        <v>4</v>
      </c>
      <c r="J37" s="51">
        <v>85</v>
      </c>
      <c r="K37" s="353">
        <f t="shared" si="14"/>
        <v>136</v>
      </c>
      <c r="L37" s="141">
        <v>2</v>
      </c>
      <c r="M37" s="52">
        <v>1</v>
      </c>
      <c r="N37" s="50">
        <v>200</v>
      </c>
      <c r="O37" s="53">
        <f t="shared" si="15"/>
        <v>400</v>
      </c>
    </row>
    <row r="38" spans="1:17" s="54" customFormat="1" ht="18" customHeight="1">
      <c r="A38" s="46" t="s">
        <v>232</v>
      </c>
      <c r="B38" s="47">
        <v>2</v>
      </c>
      <c r="C38" s="194" t="s">
        <v>257</v>
      </c>
      <c r="D38" s="165" t="s">
        <v>58</v>
      </c>
      <c r="E38" s="48">
        <v>2</v>
      </c>
      <c r="F38" s="70" t="s">
        <v>61</v>
      </c>
      <c r="G38" s="49"/>
      <c r="H38" s="263"/>
      <c r="I38" s="50">
        <v>12</v>
      </c>
      <c r="J38" s="51">
        <v>85</v>
      </c>
      <c r="K38" s="353">
        <f t="shared" si="14"/>
        <v>918</v>
      </c>
      <c r="L38" s="141">
        <v>5</v>
      </c>
      <c r="M38" s="52">
        <v>1</v>
      </c>
      <c r="N38" s="50">
        <v>180</v>
      </c>
      <c r="O38" s="53">
        <f t="shared" si="15"/>
        <v>900</v>
      </c>
    </row>
    <row r="39" spans="1:17" s="54" customFormat="1" ht="18" customHeight="1">
      <c r="A39" s="46" t="s">
        <v>232</v>
      </c>
      <c r="B39" s="47">
        <v>3</v>
      </c>
      <c r="C39" s="194" t="s">
        <v>350</v>
      </c>
      <c r="D39" s="165" t="s">
        <v>58</v>
      </c>
      <c r="E39" s="48">
        <v>2</v>
      </c>
      <c r="F39" s="70" t="s">
        <v>61</v>
      </c>
      <c r="G39" s="49"/>
      <c r="H39" s="263"/>
      <c r="I39" s="50">
        <v>9</v>
      </c>
      <c r="J39" s="51">
        <v>85</v>
      </c>
      <c r="K39" s="353">
        <f t="shared" ref="K39:K40" si="18">J39*I39*O39/1000</f>
        <v>688.5</v>
      </c>
      <c r="L39" s="141">
        <v>5</v>
      </c>
      <c r="M39" s="52">
        <v>1</v>
      </c>
      <c r="N39" s="50">
        <v>180</v>
      </c>
      <c r="O39" s="53">
        <f t="shared" ref="O39:O40" si="19">L39*N39*M39</f>
        <v>900</v>
      </c>
    </row>
    <row r="40" spans="1:17" s="54" customFormat="1" ht="18" customHeight="1">
      <c r="A40" s="46" t="s">
        <v>232</v>
      </c>
      <c r="B40" s="47">
        <v>3</v>
      </c>
      <c r="C40" s="194" t="s">
        <v>259</v>
      </c>
      <c r="D40" s="165" t="s">
        <v>58</v>
      </c>
      <c r="E40" s="48">
        <v>2</v>
      </c>
      <c r="F40" s="70" t="s">
        <v>61</v>
      </c>
      <c r="G40" s="49"/>
      <c r="H40" s="263"/>
      <c r="I40" s="50">
        <v>8</v>
      </c>
      <c r="J40" s="51">
        <v>85</v>
      </c>
      <c r="K40" s="353">
        <f t="shared" si="18"/>
        <v>272</v>
      </c>
      <c r="L40" s="141">
        <v>2</v>
      </c>
      <c r="M40" s="52">
        <v>1</v>
      </c>
      <c r="N40" s="50">
        <v>200</v>
      </c>
      <c r="O40" s="53">
        <f t="shared" si="19"/>
        <v>400</v>
      </c>
    </row>
    <row r="41" spans="1:17" s="54" customFormat="1" ht="18" customHeight="1">
      <c r="A41" s="46" t="s">
        <v>232</v>
      </c>
      <c r="B41" s="47">
        <v>3</v>
      </c>
      <c r="C41" s="194" t="s">
        <v>256</v>
      </c>
      <c r="D41" s="165" t="s">
        <v>58</v>
      </c>
      <c r="E41" s="48">
        <v>2</v>
      </c>
      <c r="F41" s="70" t="s">
        <v>61</v>
      </c>
      <c r="G41" s="49"/>
      <c r="H41" s="263"/>
      <c r="I41" s="50">
        <v>8</v>
      </c>
      <c r="J41" s="51">
        <v>85</v>
      </c>
      <c r="K41" s="353">
        <f t="shared" si="14"/>
        <v>1088</v>
      </c>
      <c r="L41" s="141">
        <v>8</v>
      </c>
      <c r="M41" s="52">
        <v>1</v>
      </c>
      <c r="N41" s="50">
        <v>200</v>
      </c>
      <c r="O41" s="53">
        <f t="shared" si="15"/>
        <v>1600</v>
      </c>
    </row>
    <row r="42" spans="1:17" s="54" customFormat="1" ht="18" customHeight="1">
      <c r="A42" s="46" t="s">
        <v>232</v>
      </c>
      <c r="B42" s="47">
        <v>3</v>
      </c>
      <c r="C42" s="194" t="s">
        <v>254</v>
      </c>
      <c r="D42" s="165" t="s">
        <v>58</v>
      </c>
      <c r="E42" s="48">
        <v>2</v>
      </c>
      <c r="F42" s="70" t="s">
        <v>61</v>
      </c>
      <c r="G42" s="49"/>
      <c r="H42" s="263"/>
      <c r="I42" s="50">
        <v>4</v>
      </c>
      <c r="J42" s="51">
        <v>85</v>
      </c>
      <c r="K42" s="353">
        <f t="shared" si="2"/>
        <v>544</v>
      </c>
      <c r="L42" s="141">
        <v>8</v>
      </c>
      <c r="M42" s="52">
        <v>1</v>
      </c>
      <c r="N42" s="50">
        <v>200</v>
      </c>
      <c r="O42" s="53">
        <f t="shared" si="3"/>
        <v>1600</v>
      </c>
      <c r="Q42" s="76"/>
    </row>
    <row r="43" spans="1:17" s="54" customFormat="1" ht="18" customHeight="1">
      <c r="A43" s="46" t="s">
        <v>232</v>
      </c>
      <c r="B43" s="47">
        <v>1</v>
      </c>
      <c r="C43" s="194" t="s">
        <v>235</v>
      </c>
      <c r="D43" s="165" t="s">
        <v>58</v>
      </c>
      <c r="E43" s="48">
        <v>2</v>
      </c>
      <c r="F43" s="70" t="s">
        <v>129</v>
      </c>
      <c r="G43" s="49"/>
      <c r="H43" s="263"/>
      <c r="I43" s="50">
        <v>17</v>
      </c>
      <c r="J43" s="51">
        <v>85</v>
      </c>
      <c r="K43" s="353">
        <f t="shared" si="2"/>
        <v>2745.5</v>
      </c>
      <c r="L43" s="141">
        <v>10</v>
      </c>
      <c r="M43" s="52">
        <v>1</v>
      </c>
      <c r="N43" s="50">
        <v>190</v>
      </c>
      <c r="O43" s="53">
        <f t="shared" si="3"/>
        <v>1900</v>
      </c>
    </row>
    <row r="44" spans="1:17" s="54" customFormat="1" ht="18" customHeight="1">
      <c r="A44" s="46" t="s">
        <v>232</v>
      </c>
      <c r="B44" s="47">
        <v>1</v>
      </c>
      <c r="C44" s="194" t="s">
        <v>240</v>
      </c>
      <c r="D44" s="165" t="s">
        <v>62</v>
      </c>
      <c r="E44" s="48">
        <v>2</v>
      </c>
      <c r="F44" s="70" t="s">
        <v>61</v>
      </c>
      <c r="G44" s="49"/>
      <c r="H44" s="263"/>
      <c r="I44" s="50">
        <v>15</v>
      </c>
      <c r="J44" s="51">
        <v>44</v>
      </c>
      <c r="K44" s="353">
        <f t="shared" si="2"/>
        <v>660</v>
      </c>
      <c r="L44" s="141">
        <v>5</v>
      </c>
      <c r="M44" s="52">
        <v>1</v>
      </c>
      <c r="N44" s="50">
        <v>200</v>
      </c>
      <c r="O44" s="53">
        <f t="shared" si="3"/>
        <v>1000</v>
      </c>
    </row>
    <row r="45" spans="1:17" s="54" customFormat="1" ht="18" customHeight="1">
      <c r="A45" s="46" t="s">
        <v>232</v>
      </c>
      <c r="B45" s="47">
        <v>1</v>
      </c>
      <c r="C45" s="194" t="s">
        <v>262</v>
      </c>
      <c r="D45" s="165" t="s">
        <v>62</v>
      </c>
      <c r="E45" s="48">
        <v>2</v>
      </c>
      <c r="F45" s="70" t="s">
        <v>61</v>
      </c>
      <c r="G45" s="49"/>
      <c r="H45" s="263"/>
      <c r="I45" s="50">
        <v>2</v>
      </c>
      <c r="J45" s="51">
        <v>44</v>
      </c>
      <c r="K45" s="353">
        <f t="shared" si="2"/>
        <v>88</v>
      </c>
      <c r="L45" s="141">
        <v>5</v>
      </c>
      <c r="M45" s="52">
        <v>1</v>
      </c>
      <c r="N45" s="50">
        <v>200</v>
      </c>
      <c r="O45" s="53">
        <f t="shared" si="3"/>
        <v>1000</v>
      </c>
    </row>
    <row r="46" spans="1:17" s="54" customFormat="1" ht="18" customHeight="1">
      <c r="A46" s="46" t="s">
        <v>232</v>
      </c>
      <c r="B46" s="47">
        <v>1</v>
      </c>
      <c r="C46" s="194" t="s">
        <v>245</v>
      </c>
      <c r="D46" s="165" t="s">
        <v>62</v>
      </c>
      <c r="E46" s="48">
        <v>2</v>
      </c>
      <c r="F46" s="70" t="s">
        <v>61</v>
      </c>
      <c r="G46" s="49"/>
      <c r="H46" s="263"/>
      <c r="I46" s="50">
        <v>1</v>
      </c>
      <c r="J46" s="51">
        <v>44</v>
      </c>
      <c r="K46" s="353">
        <f t="shared" ref="K46" si="20">J46*I46*O46/1000</f>
        <v>44</v>
      </c>
      <c r="L46" s="141">
        <v>5</v>
      </c>
      <c r="M46" s="52">
        <v>1</v>
      </c>
      <c r="N46" s="50">
        <v>200</v>
      </c>
      <c r="O46" s="53">
        <f t="shared" ref="O46" si="21">L46*N46*M46</f>
        <v>1000</v>
      </c>
    </row>
    <row r="47" spans="1:17" s="54" customFormat="1" ht="18" customHeight="1">
      <c r="A47" s="46" t="s">
        <v>232</v>
      </c>
      <c r="B47" s="47">
        <v>1</v>
      </c>
      <c r="C47" s="194" t="s">
        <v>267</v>
      </c>
      <c r="D47" s="165" t="s">
        <v>62</v>
      </c>
      <c r="E47" s="48">
        <v>2</v>
      </c>
      <c r="F47" s="70" t="s">
        <v>61</v>
      </c>
      <c r="G47" s="49"/>
      <c r="H47" s="263"/>
      <c r="I47" s="50">
        <v>1</v>
      </c>
      <c r="J47" s="51">
        <v>44</v>
      </c>
      <c r="K47" s="353">
        <f t="shared" ref="K47:K50" si="22">J47*I47*O47/1000</f>
        <v>44</v>
      </c>
      <c r="L47" s="141">
        <v>5</v>
      </c>
      <c r="M47" s="52">
        <v>1</v>
      </c>
      <c r="N47" s="50">
        <v>200</v>
      </c>
      <c r="O47" s="53">
        <f t="shared" ref="O47:O50" si="23">L47*N47*M47</f>
        <v>1000</v>
      </c>
    </row>
    <row r="48" spans="1:17" s="54" customFormat="1" ht="18" customHeight="1">
      <c r="A48" s="46" t="s">
        <v>232</v>
      </c>
      <c r="B48" s="47">
        <v>2</v>
      </c>
      <c r="C48" s="194" t="s">
        <v>240</v>
      </c>
      <c r="D48" s="165" t="s">
        <v>62</v>
      </c>
      <c r="E48" s="48">
        <v>2</v>
      </c>
      <c r="F48" s="70" t="s">
        <v>61</v>
      </c>
      <c r="G48" s="49"/>
      <c r="H48" s="263"/>
      <c r="I48" s="50">
        <v>15</v>
      </c>
      <c r="J48" s="51">
        <v>44</v>
      </c>
      <c r="K48" s="353">
        <f t="shared" ref="K48:K49" si="24">J48*I48*O48/1000</f>
        <v>660</v>
      </c>
      <c r="L48" s="141">
        <v>5</v>
      </c>
      <c r="M48" s="52">
        <v>1</v>
      </c>
      <c r="N48" s="50">
        <v>200</v>
      </c>
      <c r="O48" s="53">
        <f t="shared" ref="O48:O49" si="25">L48*N48*M48</f>
        <v>1000</v>
      </c>
    </row>
    <row r="49" spans="1:17" s="54" customFormat="1" ht="18" customHeight="1">
      <c r="A49" s="46" t="s">
        <v>232</v>
      </c>
      <c r="B49" s="47">
        <v>2</v>
      </c>
      <c r="C49" s="194" t="s">
        <v>262</v>
      </c>
      <c r="D49" s="165" t="s">
        <v>62</v>
      </c>
      <c r="E49" s="48">
        <v>2</v>
      </c>
      <c r="F49" s="70" t="s">
        <v>61</v>
      </c>
      <c r="G49" s="49"/>
      <c r="H49" s="263"/>
      <c r="I49" s="50">
        <v>2</v>
      </c>
      <c r="J49" s="51">
        <v>44</v>
      </c>
      <c r="K49" s="353">
        <f t="shared" si="24"/>
        <v>88</v>
      </c>
      <c r="L49" s="141">
        <v>5</v>
      </c>
      <c r="M49" s="52">
        <v>1</v>
      </c>
      <c r="N49" s="50">
        <v>200</v>
      </c>
      <c r="O49" s="53">
        <f t="shared" si="25"/>
        <v>1000</v>
      </c>
    </row>
    <row r="50" spans="1:17" s="54" customFormat="1" ht="18" customHeight="1">
      <c r="A50" s="46" t="s">
        <v>232</v>
      </c>
      <c r="B50" s="47">
        <v>3</v>
      </c>
      <c r="C50" s="194" t="s">
        <v>240</v>
      </c>
      <c r="D50" s="165" t="s">
        <v>62</v>
      </c>
      <c r="E50" s="48">
        <v>2</v>
      </c>
      <c r="F50" s="70" t="s">
        <v>61</v>
      </c>
      <c r="G50" s="49"/>
      <c r="H50" s="263"/>
      <c r="I50" s="50">
        <v>15</v>
      </c>
      <c r="J50" s="51">
        <v>44</v>
      </c>
      <c r="K50" s="353">
        <f t="shared" si="22"/>
        <v>660</v>
      </c>
      <c r="L50" s="141">
        <v>5</v>
      </c>
      <c r="M50" s="52">
        <v>1</v>
      </c>
      <c r="N50" s="50">
        <v>200</v>
      </c>
      <c r="O50" s="53">
        <f t="shared" si="23"/>
        <v>1000</v>
      </c>
    </row>
    <row r="51" spans="1:17" s="54" customFormat="1" ht="18" customHeight="1">
      <c r="A51" s="46" t="s">
        <v>232</v>
      </c>
      <c r="B51" s="47">
        <v>3</v>
      </c>
      <c r="C51" s="194" t="s">
        <v>262</v>
      </c>
      <c r="D51" s="165" t="s">
        <v>62</v>
      </c>
      <c r="E51" s="48">
        <v>2</v>
      </c>
      <c r="F51" s="70" t="s">
        <v>61</v>
      </c>
      <c r="G51" s="49"/>
      <c r="H51" s="263"/>
      <c r="I51" s="50">
        <v>3</v>
      </c>
      <c r="J51" s="51">
        <v>44</v>
      </c>
      <c r="K51" s="353">
        <f t="shared" si="2"/>
        <v>132</v>
      </c>
      <c r="L51" s="141">
        <v>5</v>
      </c>
      <c r="M51" s="52">
        <v>1</v>
      </c>
      <c r="N51" s="50">
        <v>200</v>
      </c>
      <c r="O51" s="53">
        <f t="shared" si="3"/>
        <v>1000</v>
      </c>
      <c r="Q51" s="76"/>
    </row>
    <row r="52" spans="1:17" s="54" customFormat="1" ht="18" customHeight="1">
      <c r="A52" s="46" t="s">
        <v>241</v>
      </c>
      <c r="B52" s="47">
        <v>1</v>
      </c>
      <c r="C52" s="194" t="s">
        <v>294</v>
      </c>
      <c r="D52" s="165" t="s">
        <v>58</v>
      </c>
      <c r="E52" s="48">
        <v>1</v>
      </c>
      <c r="F52" s="70" t="s">
        <v>96</v>
      </c>
      <c r="G52" s="49"/>
      <c r="H52" s="263"/>
      <c r="I52" s="50">
        <v>2</v>
      </c>
      <c r="J52" s="51">
        <v>47</v>
      </c>
      <c r="K52" s="353">
        <f t="shared" si="2"/>
        <v>9.4</v>
      </c>
      <c r="L52" s="141">
        <v>2</v>
      </c>
      <c r="M52" s="52">
        <v>1</v>
      </c>
      <c r="N52" s="50">
        <v>50</v>
      </c>
      <c r="O52" s="53">
        <f t="shared" si="3"/>
        <v>100</v>
      </c>
    </row>
    <row r="53" spans="1:17" s="54" customFormat="1" ht="18" customHeight="1">
      <c r="A53" s="46" t="s">
        <v>233</v>
      </c>
      <c r="B53" s="47">
        <v>1</v>
      </c>
      <c r="C53" s="194" t="s">
        <v>234</v>
      </c>
      <c r="D53" s="165" t="s">
        <v>58</v>
      </c>
      <c r="E53" s="48">
        <v>1</v>
      </c>
      <c r="F53" s="70" t="s">
        <v>96</v>
      </c>
      <c r="G53" s="49"/>
      <c r="H53" s="263"/>
      <c r="I53" s="50">
        <v>6</v>
      </c>
      <c r="J53" s="51">
        <v>47</v>
      </c>
      <c r="K53" s="353">
        <f t="shared" ref="K53" si="26">J53*I53*O53/1000</f>
        <v>253.8</v>
      </c>
      <c r="L53" s="141">
        <v>5</v>
      </c>
      <c r="M53" s="52">
        <v>1</v>
      </c>
      <c r="N53" s="50">
        <v>180</v>
      </c>
      <c r="O53" s="53">
        <f t="shared" ref="O53" si="27">L53*N53*M53</f>
        <v>900</v>
      </c>
    </row>
    <row r="54" spans="1:17" s="54" customFormat="1" ht="18" customHeight="1">
      <c r="A54" s="46" t="s">
        <v>233</v>
      </c>
      <c r="B54" s="47">
        <v>1</v>
      </c>
      <c r="C54" s="194" t="s">
        <v>294</v>
      </c>
      <c r="D54" s="165" t="s">
        <v>58</v>
      </c>
      <c r="E54" s="48">
        <v>1</v>
      </c>
      <c r="F54" s="70" t="s">
        <v>96</v>
      </c>
      <c r="G54" s="49"/>
      <c r="H54" s="263"/>
      <c r="I54" s="50">
        <v>4</v>
      </c>
      <c r="J54" s="51">
        <v>47</v>
      </c>
      <c r="K54" s="353">
        <f t="shared" si="2"/>
        <v>169.2</v>
      </c>
      <c r="L54" s="141">
        <v>5</v>
      </c>
      <c r="M54" s="52">
        <v>1</v>
      </c>
      <c r="N54" s="50">
        <v>180</v>
      </c>
      <c r="O54" s="53">
        <f t="shared" si="3"/>
        <v>900</v>
      </c>
    </row>
    <row r="55" spans="1:17" s="54" customFormat="1" ht="18" customHeight="1">
      <c r="A55" s="46" t="s">
        <v>232</v>
      </c>
      <c r="B55" s="47">
        <v>1</v>
      </c>
      <c r="C55" s="194" t="s">
        <v>268</v>
      </c>
      <c r="D55" s="165" t="s">
        <v>58</v>
      </c>
      <c r="E55" s="48">
        <v>2</v>
      </c>
      <c r="F55" s="70" t="s">
        <v>96</v>
      </c>
      <c r="G55" s="49"/>
      <c r="H55" s="263"/>
      <c r="I55" s="50">
        <v>2</v>
      </c>
      <c r="J55" s="51">
        <v>85</v>
      </c>
      <c r="K55" s="353">
        <f t="shared" si="2"/>
        <v>170</v>
      </c>
      <c r="L55" s="141">
        <v>5</v>
      </c>
      <c r="M55" s="52">
        <v>1</v>
      </c>
      <c r="N55" s="50">
        <v>200</v>
      </c>
      <c r="O55" s="53">
        <f t="shared" si="3"/>
        <v>1000</v>
      </c>
    </row>
    <row r="56" spans="1:17" s="54" customFormat="1" ht="18" customHeight="1">
      <c r="A56" s="46" t="s">
        <v>232</v>
      </c>
      <c r="B56" s="47">
        <v>1</v>
      </c>
      <c r="C56" s="194" t="s">
        <v>268</v>
      </c>
      <c r="D56" s="165" t="s">
        <v>58</v>
      </c>
      <c r="E56" s="48">
        <v>1</v>
      </c>
      <c r="F56" s="70" t="s">
        <v>64</v>
      </c>
      <c r="G56" s="49"/>
      <c r="H56" s="263"/>
      <c r="I56" s="50">
        <v>16</v>
      </c>
      <c r="J56" s="51">
        <v>47</v>
      </c>
      <c r="K56" s="353">
        <f t="shared" si="2"/>
        <v>752</v>
      </c>
      <c r="L56" s="141">
        <v>5</v>
      </c>
      <c r="M56" s="52">
        <v>1</v>
      </c>
      <c r="N56" s="50">
        <v>200</v>
      </c>
      <c r="O56" s="53">
        <f t="shared" si="3"/>
        <v>1000</v>
      </c>
    </row>
    <row r="57" spans="1:17" s="54" customFormat="1" ht="18" customHeight="1">
      <c r="A57" s="46" t="s">
        <v>232</v>
      </c>
      <c r="B57" s="47">
        <v>1</v>
      </c>
      <c r="C57" s="194" t="s">
        <v>255</v>
      </c>
      <c r="D57" s="165" t="s">
        <v>58</v>
      </c>
      <c r="E57" s="48">
        <v>2</v>
      </c>
      <c r="F57" s="70" t="s">
        <v>64</v>
      </c>
      <c r="G57" s="49"/>
      <c r="H57" s="263"/>
      <c r="I57" s="50">
        <v>5</v>
      </c>
      <c r="J57" s="51">
        <v>85</v>
      </c>
      <c r="K57" s="353">
        <f t="shared" si="2"/>
        <v>425</v>
      </c>
      <c r="L57" s="141">
        <v>5</v>
      </c>
      <c r="M57" s="52">
        <v>1</v>
      </c>
      <c r="N57" s="50">
        <v>200</v>
      </c>
      <c r="O57" s="53">
        <f t="shared" si="3"/>
        <v>1000</v>
      </c>
    </row>
    <row r="58" spans="1:17" s="54" customFormat="1" ht="18" customHeight="1">
      <c r="A58" s="46" t="s">
        <v>232</v>
      </c>
      <c r="B58" s="47">
        <v>3</v>
      </c>
      <c r="C58" s="194" t="s">
        <v>272</v>
      </c>
      <c r="D58" s="165" t="s">
        <v>58</v>
      </c>
      <c r="E58" s="48">
        <v>2</v>
      </c>
      <c r="F58" s="70" t="s">
        <v>64</v>
      </c>
      <c r="G58" s="49"/>
      <c r="H58" s="263"/>
      <c r="I58" s="50">
        <v>12</v>
      </c>
      <c r="J58" s="51">
        <v>85</v>
      </c>
      <c r="K58" s="353">
        <f t="shared" si="2"/>
        <v>918</v>
      </c>
      <c r="L58" s="141">
        <v>5</v>
      </c>
      <c r="M58" s="52">
        <v>1</v>
      </c>
      <c r="N58" s="50">
        <v>180</v>
      </c>
      <c r="O58" s="53">
        <f t="shared" si="3"/>
        <v>900</v>
      </c>
    </row>
    <row r="59" spans="1:17" s="54" customFormat="1" ht="18" customHeight="1">
      <c r="A59" s="46" t="s">
        <v>232</v>
      </c>
      <c r="B59" s="47">
        <v>1</v>
      </c>
      <c r="C59" s="194" t="s">
        <v>256</v>
      </c>
      <c r="D59" s="165" t="s">
        <v>58</v>
      </c>
      <c r="E59" s="48">
        <v>1</v>
      </c>
      <c r="F59" s="70" t="s">
        <v>60</v>
      </c>
      <c r="G59" s="49"/>
      <c r="H59" s="263"/>
      <c r="I59" s="50">
        <v>4</v>
      </c>
      <c r="J59" s="51">
        <v>47</v>
      </c>
      <c r="K59" s="353">
        <f t="shared" si="2"/>
        <v>300.8</v>
      </c>
      <c r="L59" s="141">
        <v>8</v>
      </c>
      <c r="M59" s="52">
        <v>1</v>
      </c>
      <c r="N59" s="50">
        <v>200</v>
      </c>
      <c r="O59" s="53">
        <f t="shared" si="3"/>
        <v>1600</v>
      </c>
    </row>
    <row r="60" spans="1:17" s="54" customFormat="1" ht="18" customHeight="1">
      <c r="A60" s="46" t="s">
        <v>232</v>
      </c>
      <c r="B60" s="47">
        <v>2</v>
      </c>
      <c r="C60" s="194" t="s">
        <v>349</v>
      </c>
      <c r="D60" s="165" t="s">
        <v>58</v>
      </c>
      <c r="E60" s="48">
        <v>1</v>
      </c>
      <c r="F60" s="70" t="s">
        <v>60</v>
      </c>
      <c r="G60" s="49"/>
      <c r="H60" s="263"/>
      <c r="I60" s="50">
        <v>2</v>
      </c>
      <c r="J60" s="51">
        <v>47</v>
      </c>
      <c r="K60" s="353">
        <f t="shared" ref="K60" si="28">J60*I60*O60/1000</f>
        <v>84.6</v>
      </c>
      <c r="L60" s="141">
        <v>5</v>
      </c>
      <c r="M60" s="52">
        <v>1</v>
      </c>
      <c r="N60" s="50">
        <v>180</v>
      </c>
      <c r="O60" s="53">
        <f t="shared" ref="O60" si="29">L60*N60*M60</f>
        <v>900</v>
      </c>
    </row>
    <row r="61" spans="1:17" s="54" customFormat="1" ht="18" customHeight="1">
      <c r="A61" s="46" t="s">
        <v>232</v>
      </c>
      <c r="B61" s="47">
        <v>2</v>
      </c>
      <c r="C61" s="194" t="s">
        <v>256</v>
      </c>
      <c r="D61" s="165" t="s">
        <v>58</v>
      </c>
      <c r="E61" s="48">
        <v>1</v>
      </c>
      <c r="F61" s="70" t="s">
        <v>60</v>
      </c>
      <c r="G61" s="49"/>
      <c r="H61" s="263"/>
      <c r="I61" s="50">
        <v>8</v>
      </c>
      <c r="J61" s="51">
        <v>47</v>
      </c>
      <c r="K61" s="353">
        <f t="shared" ref="K61:K66" si="30">J61*I61*O61/1000</f>
        <v>601.6</v>
      </c>
      <c r="L61" s="141">
        <v>8</v>
      </c>
      <c r="M61" s="52">
        <v>1</v>
      </c>
      <c r="N61" s="50">
        <v>200</v>
      </c>
      <c r="O61" s="53">
        <f t="shared" ref="O61:O66" si="31">L61*N61*M61</f>
        <v>1600</v>
      </c>
    </row>
    <row r="62" spans="1:17" s="54" customFormat="1" ht="18" customHeight="1">
      <c r="A62" s="46" t="s">
        <v>232</v>
      </c>
      <c r="B62" s="47">
        <v>2</v>
      </c>
      <c r="C62" s="194" t="s">
        <v>259</v>
      </c>
      <c r="D62" s="165" t="s">
        <v>58</v>
      </c>
      <c r="E62" s="48">
        <v>1</v>
      </c>
      <c r="F62" s="70" t="s">
        <v>60</v>
      </c>
      <c r="G62" s="49"/>
      <c r="H62" s="263"/>
      <c r="I62" s="50">
        <v>2</v>
      </c>
      <c r="J62" s="51">
        <v>47</v>
      </c>
      <c r="K62" s="353">
        <f t="shared" ref="K62:K63" si="32">J62*I62*O62/1000</f>
        <v>37.6</v>
      </c>
      <c r="L62" s="141">
        <v>2</v>
      </c>
      <c r="M62" s="52">
        <v>1</v>
      </c>
      <c r="N62" s="50">
        <v>200</v>
      </c>
      <c r="O62" s="53">
        <f t="shared" ref="O62:O63" si="33">L62*N62*M62</f>
        <v>400</v>
      </c>
    </row>
    <row r="63" spans="1:17" s="54" customFormat="1" ht="18" customHeight="1">
      <c r="A63" s="46" t="s">
        <v>232</v>
      </c>
      <c r="B63" s="47">
        <v>2</v>
      </c>
      <c r="C63" s="194" t="s">
        <v>448</v>
      </c>
      <c r="D63" s="165" t="s">
        <v>58</v>
      </c>
      <c r="E63" s="48">
        <v>1</v>
      </c>
      <c r="F63" s="70" t="s">
        <v>60</v>
      </c>
      <c r="G63" s="49"/>
      <c r="H63" s="263"/>
      <c r="I63" s="50">
        <v>2</v>
      </c>
      <c r="J63" s="51">
        <v>47</v>
      </c>
      <c r="K63" s="353">
        <f t="shared" si="32"/>
        <v>84.6</v>
      </c>
      <c r="L63" s="141">
        <v>5</v>
      </c>
      <c r="M63" s="52">
        <v>1</v>
      </c>
      <c r="N63" s="50">
        <v>180</v>
      </c>
      <c r="O63" s="53">
        <f t="shared" si="33"/>
        <v>900</v>
      </c>
    </row>
    <row r="64" spans="1:17" s="54" customFormat="1" ht="18" customHeight="1">
      <c r="A64" s="46" t="s">
        <v>232</v>
      </c>
      <c r="B64" s="47">
        <v>3</v>
      </c>
      <c r="C64" s="194" t="s">
        <v>258</v>
      </c>
      <c r="D64" s="165" t="s">
        <v>58</v>
      </c>
      <c r="E64" s="48">
        <v>1</v>
      </c>
      <c r="F64" s="70" t="s">
        <v>60</v>
      </c>
      <c r="G64" s="49"/>
      <c r="H64" s="263"/>
      <c r="I64" s="50">
        <v>2</v>
      </c>
      <c r="J64" s="51">
        <v>47</v>
      </c>
      <c r="K64" s="353">
        <f t="shared" si="30"/>
        <v>84.6</v>
      </c>
      <c r="L64" s="141">
        <v>5</v>
      </c>
      <c r="M64" s="52">
        <v>1</v>
      </c>
      <c r="N64" s="50">
        <v>180</v>
      </c>
      <c r="O64" s="53">
        <f t="shared" si="31"/>
        <v>900</v>
      </c>
    </row>
    <row r="65" spans="1:17" s="54" customFormat="1" ht="18" customHeight="1">
      <c r="A65" s="46" t="s">
        <v>232</v>
      </c>
      <c r="B65" s="47">
        <v>3</v>
      </c>
      <c r="C65" s="194" t="s">
        <v>259</v>
      </c>
      <c r="D65" s="165" t="s">
        <v>58</v>
      </c>
      <c r="E65" s="48">
        <v>1</v>
      </c>
      <c r="F65" s="70" t="s">
        <v>60</v>
      </c>
      <c r="G65" s="49"/>
      <c r="H65" s="263"/>
      <c r="I65" s="50">
        <v>4</v>
      </c>
      <c r="J65" s="51">
        <v>47</v>
      </c>
      <c r="K65" s="353">
        <f t="shared" ref="K65" si="34">J65*I65*O65/1000</f>
        <v>75.2</v>
      </c>
      <c r="L65" s="141">
        <v>2</v>
      </c>
      <c r="M65" s="52">
        <v>1</v>
      </c>
      <c r="N65" s="50">
        <v>200</v>
      </c>
      <c r="O65" s="53">
        <f t="shared" ref="O65" si="35">L65*N65*M65</f>
        <v>400</v>
      </c>
    </row>
    <row r="66" spans="1:17" s="54" customFormat="1" ht="18" customHeight="1">
      <c r="A66" s="46" t="s">
        <v>232</v>
      </c>
      <c r="B66" s="47">
        <v>3</v>
      </c>
      <c r="C66" s="194" t="s">
        <v>256</v>
      </c>
      <c r="D66" s="165" t="s">
        <v>58</v>
      </c>
      <c r="E66" s="48">
        <v>1</v>
      </c>
      <c r="F66" s="70" t="s">
        <v>60</v>
      </c>
      <c r="G66" s="49"/>
      <c r="H66" s="263"/>
      <c r="I66" s="50">
        <v>4</v>
      </c>
      <c r="J66" s="51">
        <v>47</v>
      </c>
      <c r="K66" s="353">
        <f t="shared" si="30"/>
        <v>300.8</v>
      </c>
      <c r="L66" s="141">
        <v>8</v>
      </c>
      <c r="M66" s="52">
        <v>1</v>
      </c>
      <c r="N66" s="50">
        <v>200</v>
      </c>
      <c r="O66" s="53">
        <f t="shared" si="31"/>
        <v>1600</v>
      </c>
    </row>
    <row r="67" spans="1:17" s="54" customFormat="1" ht="18" customHeight="1">
      <c r="A67" s="46" t="s">
        <v>232</v>
      </c>
      <c r="B67" s="47">
        <v>3</v>
      </c>
      <c r="C67" s="194" t="s">
        <v>254</v>
      </c>
      <c r="D67" s="165" t="s">
        <v>58</v>
      </c>
      <c r="E67" s="48">
        <v>1</v>
      </c>
      <c r="F67" s="70" t="s">
        <v>60</v>
      </c>
      <c r="G67" s="49"/>
      <c r="H67" s="263"/>
      <c r="I67" s="50">
        <v>2</v>
      </c>
      <c r="J67" s="51">
        <v>47</v>
      </c>
      <c r="K67" s="353">
        <f t="shared" si="2"/>
        <v>150.4</v>
      </c>
      <c r="L67" s="141">
        <v>8</v>
      </c>
      <c r="M67" s="52">
        <v>1</v>
      </c>
      <c r="N67" s="50">
        <v>200</v>
      </c>
      <c r="O67" s="53">
        <f t="shared" si="3"/>
        <v>1600</v>
      </c>
    </row>
    <row r="68" spans="1:17" s="54" customFormat="1" ht="18" customHeight="1">
      <c r="A68" s="46" t="s">
        <v>232</v>
      </c>
      <c r="B68" s="47">
        <v>3</v>
      </c>
      <c r="C68" s="194" t="s">
        <v>390</v>
      </c>
      <c r="D68" s="165" t="s">
        <v>58</v>
      </c>
      <c r="E68" s="48">
        <v>1</v>
      </c>
      <c r="F68" s="70" t="s">
        <v>60</v>
      </c>
      <c r="G68" s="49"/>
      <c r="H68" s="263"/>
      <c r="I68" s="50">
        <v>2</v>
      </c>
      <c r="J68" s="51">
        <v>47</v>
      </c>
      <c r="K68" s="353">
        <f t="shared" ref="K68" si="36">J68*I68*O68/1000</f>
        <v>84.6</v>
      </c>
      <c r="L68" s="141">
        <v>5</v>
      </c>
      <c r="M68" s="52">
        <v>1</v>
      </c>
      <c r="N68" s="50">
        <v>180</v>
      </c>
      <c r="O68" s="53">
        <f t="shared" ref="O68" si="37">L68*N68*M68</f>
        <v>900</v>
      </c>
      <c r="Q68" s="76"/>
    </row>
    <row r="69" spans="1:17" s="54" customFormat="1" ht="18" customHeight="1">
      <c r="A69" s="46" t="s">
        <v>232</v>
      </c>
      <c r="B69" s="47">
        <v>1</v>
      </c>
      <c r="C69" s="194" t="s">
        <v>268</v>
      </c>
      <c r="D69" s="165" t="s">
        <v>62</v>
      </c>
      <c r="E69" s="48">
        <v>4</v>
      </c>
      <c r="F69" s="70" t="s">
        <v>178</v>
      </c>
      <c r="G69" s="49"/>
      <c r="H69" s="263"/>
      <c r="I69" s="50">
        <v>2</v>
      </c>
      <c r="J69" s="51">
        <v>88</v>
      </c>
      <c r="K69" s="353">
        <f t="shared" si="2"/>
        <v>176</v>
      </c>
      <c r="L69" s="141">
        <v>5</v>
      </c>
      <c r="M69" s="52">
        <v>1</v>
      </c>
      <c r="N69" s="50">
        <v>200</v>
      </c>
      <c r="O69" s="53">
        <f t="shared" si="3"/>
        <v>1000</v>
      </c>
    </row>
    <row r="70" spans="1:17" s="54" customFormat="1" ht="18" customHeight="1">
      <c r="A70" s="46" t="s">
        <v>232</v>
      </c>
      <c r="B70" s="47">
        <v>1</v>
      </c>
      <c r="C70" s="194" t="s">
        <v>264</v>
      </c>
      <c r="D70" s="165" t="s">
        <v>62</v>
      </c>
      <c r="E70" s="48">
        <v>4</v>
      </c>
      <c r="F70" s="70" t="s">
        <v>178</v>
      </c>
      <c r="G70" s="49"/>
      <c r="H70" s="263"/>
      <c r="I70" s="50">
        <v>6</v>
      </c>
      <c r="J70" s="51">
        <v>88</v>
      </c>
      <c r="K70" s="353">
        <f t="shared" ref="K70" si="38">J70*I70*O70/1000</f>
        <v>1626.768</v>
      </c>
      <c r="L70" s="141">
        <v>13</v>
      </c>
      <c r="M70" s="52">
        <v>1</v>
      </c>
      <c r="N70" s="50">
        <v>237</v>
      </c>
      <c r="O70" s="53">
        <f t="shared" ref="O70" si="39">L70*N70*M70</f>
        <v>3081</v>
      </c>
    </row>
    <row r="71" spans="1:17" s="54" customFormat="1" ht="18" customHeight="1">
      <c r="A71" s="46" t="s">
        <v>233</v>
      </c>
      <c r="B71" s="47">
        <v>1</v>
      </c>
      <c r="C71" s="194" t="s">
        <v>266</v>
      </c>
      <c r="D71" s="165" t="s">
        <v>62</v>
      </c>
      <c r="E71" s="48">
        <v>5</v>
      </c>
      <c r="F71" s="70" t="s">
        <v>178</v>
      </c>
      <c r="G71" s="49"/>
      <c r="H71" s="263"/>
      <c r="I71" s="50">
        <v>2</v>
      </c>
      <c r="J71" s="51">
        <v>110</v>
      </c>
      <c r="K71" s="353">
        <f t="shared" si="2"/>
        <v>220</v>
      </c>
      <c r="L71" s="141">
        <v>5</v>
      </c>
      <c r="M71" s="52">
        <v>1</v>
      </c>
      <c r="N71" s="50">
        <v>200</v>
      </c>
      <c r="O71" s="53">
        <f t="shared" si="3"/>
        <v>1000</v>
      </c>
    </row>
    <row r="72" spans="1:17" s="54" customFormat="1" ht="18" customHeight="1">
      <c r="A72" s="46" t="s">
        <v>232</v>
      </c>
      <c r="B72" s="47">
        <v>1</v>
      </c>
      <c r="C72" s="194" t="s">
        <v>245</v>
      </c>
      <c r="D72" s="165" t="s">
        <v>179</v>
      </c>
      <c r="E72" s="48">
        <v>2</v>
      </c>
      <c r="F72" s="70" t="s">
        <v>81</v>
      </c>
      <c r="G72" s="49"/>
      <c r="H72" s="263"/>
      <c r="I72" s="50">
        <v>1</v>
      </c>
      <c r="J72" s="51">
        <v>68</v>
      </c>
      <c r="K72" s="353">
        <f t="shared" ref="K72" si="40">J72*I72*O72/1000</f>
        <v>68</v>
      </c>
      <c r="L72" s="141">
        <v>5</v>
      </c>
      <c r="M72" s="52">
        <v>1</v>
      </c>
      <c r="N72" s="50">
        <v>200</v>
      </c>
      <c r="O72" s="53">
        <f t="shared" ref="O72" si="41">L72*N72*M72</f>
        <v>1000</v>
      </c>
      <c r="Q72" s="341"/>
    </row>
    <row r="73" spans="1:17" s="54" customFormat="1" ht="18" customHeight="1">
      <c r="A73" s="46" t="s">
        <v>232</v>
      </c>
      <c r="B73" s="47">
        <v>1</v>
      </c>
      <c r="C73" s="194" t="s">
        <v>267</v>
      </c>
      <c r="D73" s="165" t="s">
        <v>179</v>
      </c>
      <c r="E73" s="48">
        <v>2</v>
      </c>
      <c r="F73" s="70" t="s">
        <v>81</v>
      </c>
      <c r="G73" s="49"/>
      <c r="H73" s="263"/>
      <c r="I73" s="50">
        <v>2</v>
      </c>
      <c r="J73" s="51">
        <v>68</v>
      </c>
      <c r="K73" s="353">
        <f t="shared" si="2"/>
        <v>136</v>
      </c>
      <c r="L73" s="141">
        <v>5</v>
      </c>
      <c r="M73" s="52">
        <v>1</v>
      </c>
      <c r="N73" s="50">
        <v>200</v>
      </c>
      <c r="O73" s="53">
        <f t="shared" si="3"/>
        <v>1000</v>
      </c>
      <c r="Q73" s="342"/>
    </row>
    <row r="74" spans="1:17" s="54" customFormat="1" ht="18" customHeight="1">
      <c r="A74" s="46" t="s">
        <v>233</v>
      </c>
      <c r="B74" s="47">
        <v>1</v>
      </c>
      <c r="C74" s="194" t="s">
        <v>295</v>
      </c>
      <c r="D74" s="165" t="s">
        <v>58</v>
      </c>
      <c r="E74" s="48">
        <v>1</v>
      </c>
      <c r="F74" s="70" t="s">
        <v>140</v>
      </c>
      <c r="G74" s="49"/>
      <c r="H74" s="263"/>
      <c r="I74" s="50">
        <v>3</v>
      </c>
      <c r="J74" s="51">
        <v>47</v>
      </c>
      <c r="K74" s="353">
        <f t="shared" si="2"/>
        <v>126.9</v>
      </c>
      <c r="L74" s="141">
        <v>5</v>
      </c>
      <c r="M74" s="52">
        <v>1</v>
      </c>
      <c r="N74" s="50">
        <v>180</v>
      </c>
      <c r="O74" s="53">
        <f t="shared" si="3"/>
        <v>900</v>
      </c>
    </row>
    <row r="75" spans="1:17" s="54" customFormat="1" ht="18" customHeight="1">
      <c r="A75" s="46" t="s">
        <v>233</v>
      </c>
      <c r="B75" s="47">
        <v>1</v>
      </c>
      <c r="C75" s="194" t="s">
        <v>238</v>
      </c>
      <c r="D75" s="165" t="s">
        <v>58</v>
      </c>
      <c r="E75" s="48">
        <v>1</v>
      </c>
      <c r="F75" s="70" t="s">
        <v>140</v>
      </c>
      <c r="G75" s="49"/>
      <c r="H75" s="263"/>
      <c r="I75" s="50">
        <v>2</v>
      </c>
      <c r="J75" s="51">
        <v>47</v>
      </c>
      <c r="K75" s="353">
        <f t="shared" ref="K75:K79" si="42">J75*I75*O75/1000</f>
        <v>84.6</v>
      </c>
      <c r="L75" s="141">
        <v>5</v>
      </c>
      <c r="M75" s="52">
        <v>1</v>
      </c>
      <c r="N75" s="50">
        <v>180</v>
      </c>
      <c r="O75" s="53">
        <f t="shared" ref="O75:O79" si="43">L75*N75*M75</f>
        <v>900</v>
      </c>
    </row>
    <row r="76" spans="1:17" s="54" customFormat="1" ht="18" customHeight="1">
      <c r="A76" s="46" t="s">
        <v>233</v>
      </c>
      <c r="B76" s="47">
        <v>1</v>
      </c>
      <c r="C76" s="194" t="s">
        <v>270</v>
      </c>
      <c r="D76" s="165" t="s">
        <v>62</v>
      </c>
      <c r="E76" s="48">
        <v>1</v>
      </c>
      <c r="F76" s="70" t="s">
        <v>138</v>
      </c>
      <c r="G76" s="49"/>
      <c r="H76" s="263"/>
      <c r="I76" s="50">
        <v>4</v>
      </c>
      <c r="J76" s="51">
        <v>22</v>
      </c>
      <c r="K76" s="353">
        <f t="shared" ref="K76:K77" si="44">J76*I76*O76/1000</f>
        <v>79.2</v>
      </c>
      <c r="L76" s="141">
        <v>5</v>
      </c>
      <c r="M76" s="52">
        <v>1</v>
      </c>
      <c r="N76" s="50">
        <v>180</v>
      </c>
      <c r="O76" s="53">
        <f t="shared" ref="O76:O77" si="45">L76*N76*M76</f>
        <v>900</v>
      </c>
    </row>
    <row r="77" spans="1:17" s="54" customFormat="1" ht="18" customHeight="1">
      <c r="A77" s="46" t="s">
        <v>232</v>
      </c>
      <c r="B77" s="47">
        <v>1</v>
      </c>
      <c r="C77" s="194" t="s">
        <v>245</v>
      </c>
      <c r="D77" s="165" t="s">
        <v>62</v>
      </c>
      <c r="E77" s="48">
        <v>1</v>
      </c>
      <c r="F77" s="70" t="s">
        <v>138</v>
      </c>
      <c r="G77" s="49"/>
      <c r="H77" s="263"/>
      <c r="I77" s="50">
        <v>1</v>
      </c>
      <c r="J77" s="51">
        <v>22</v>
      </c>
      <c r="K77" s="353">
        <f t="shared" si="44"/>
        <v>22</v>
      </c>
      <c r="L77" s="141">
        <v>5</v>
      </c>
      <c r="M77" s="52">
        <v>1</v>
      </c>
      <c r="N77" s="50">
        <v>200</v>
      </c>
      <c r="O77" s="53">
        <f t="shared" si="45"/>
        <v>1000</v>
      </c>
    </row>
    <row r="78" spans="1:17" s="54" customFormat="1" ht="18" customHeight="1">
      <c r="A78" s="46" t="s">
        <v>232</v>
      </c>
      <c r="B78" s="47">
        <v>1</v>
      </c>
      <c r="C78" s="194" t="s">
        <v>270</v>
      </c>
      <c r="D78" s="165" t="s">
        <v>62</v>
      </c>
      <c r="E78" s="48">
        <v>1</v>
      </c>
      <c r="F78" s="70" t="s">
        <v>138</v>
      </c>
      <c r="G78" s="49"/>
      <c r="H78" s="263"/>
      <c r="I78" s="50">
        <v>1</v>
      </c>
      <c r="J78" s="51">
        <v>22</v>
      </c>
      <c r="K78" s="353">
        <f t="shared" si="42"/>
        <v>22</v>
      </c>
      <c r="L78" s="141">
        <v>5</v>
      </c>
      <c r="M78" s="52">
        <v>1</v>
      </c>
      <c r="N78" s="50">
        <v>200</v>
      </c>
      <c r="O78" s="53">
        <f t="shared" si="43"/>
        <v>1000</v>
      </c>
    </row>
    <row r="79" spans="1:17" s="54" customFormat="1" ht="18" customHeight="1">
      <c r="A79" s="46" t="s">
        <v>232</v>
      </c>
      <c r="B79" s="47">
        <v>2</v>
      </c>
      <c r="C79" s="194" t="s">
        <v>270</v>
      </c>
      <c r="D79" s="165" t="s">
        <v>62</v>
      </c>
      <c r="E79" s="48">
        <v>1</v>
      </c>
      <c r="F79" s="70" t="s">
        <v>138</v>
      </c>
      <c r="G79" s="49"/>
      <c r="H79" s="263"/>
      <c r="I79" s="50">
        <v>1</v>
      </c>
      <c r="J79" s="51">
        <v>22</v>
      </c>
      <c r="K79" s="353">
        <f t="shared" si="42"/>
        <v>22</v>
      </c>
      <c r="L79" s="141">
        <v>5</v>
      </c>
      <c r="M79" s="52">
        <v>1</v>
      </c>
      <c r="N79" s="50">
        <v>200</v>
      </c>
      <c r="O79" s="53">
        <f t="shared" si="43"/>
        <v>1000</v>
      </c>
    </row>
    <row r="80" spans="1:17" s="54" customFormat="1" ht="18" customHeight="1">
      <c r="A80" s="46" t="s">
        <v>232</v>
      </c>
      <c r="B80" s="47">
        <v>3</v>
      </c>
      <c r="C80" s="194" t="s">
        <v>270</v>
      </c>
      <c r="D80" s="165" t="s">
        <v>62</v>
      </c>
      <c r="E80" s="48">
        <v>1</v>
      </c>
      <c r="F80" s="70" t="s">
        <v>138</v>
      </c>
      <c r="G80" s="49"/>
      <c r="H80" s="263"/>
      <c r="I80" s="50">
        <v>1</v>
      </c>
      <c r="J80" s="51">
        <v>22</v>
      </c>
      <c r="K80" s="353">
        <f t="shared" si="2"/>
        <v>22</v>
      </c>
      <c r="L80" s="141">
        <v>5</v>
      </c>
      <c r="M80" s="52">
        <v>1</v>
      </c>
      <c r="N80" s="50">
        <v>200</v>
      </c>
      <c r="O80" s="53">
        <f t="shared" si="3"/>
        <v>1000</v>
      </c>
    </row>
    <row r="81" spans="1:17" s="54" customFormat="1" ht="18" customHeight="1">
      <c r="A81" s="46" t="s">
        <v>232</v>
      </c>
      <c r="B81" s="47">
        <v>1</v>
      </c>
      <c r="C81" s="194" t="s">
        <v>245</v>
      </c>
      <c r="D81" s="165" t="s">
        <v>82</v>
      </c>
      <c r="E81" s="48">
        <v>1</v>
      </c>
      <c r="F81" s="70" t="s">
        <v>104</v>
      </c>
      <c r="G81" s="49"/>
      <c r="H81" s="263"/>
      <c r="I81" s="50">
        <v>1</v>
      </c>
      <c r="J81" s="51">
        <v>54</v>
      </c>
      <c r="K81" s="353">
        <f t="shared" si="2"/>
        <v>54</v>
      </c>
      <c r="L81" s="141">
        <v>5</v>
      </c>
      <c r="M81" s="52">
        <v>1</v>
      </c>
      <c r="N81" s="50">
        <v>200</v>
      </c>
      <c r="O81" s="53">
        <f t="shared" si="3"/>
        <v>1000</v>
      </c>
      <c r="Q81" s="91"/>
    </row>
    <row r="82" spans="1:17" s="54" customFormat="1" ht="18" customHeight="1">
      <c r="A82" s="46"/>
      <c r="B82" s="47"/>
      <c r="C82" s="194"/>
      <c r="D82" s="165" t="s">
        <v>142</v>
      </c>
      <c r="E82" s="48">
        <v>1</v>
      </c>
      <c r="F82" s="70" t="s">
        <v>84</v>
      </c>
      <c r="G82" s="49"/>
      <c r="H82" s="263"/>
      <c r="I82" s="50">
        <v>0</v>
      </c>
      <c r="J82" s="51">
        <v>36</v>
      </c>
      <c r="K82" s="353">
        <f t="shared" si="2"/>
        <v>0</v>
      </c>
      <c r="L82" s="141">
        <v>5</v>
      </c>
      <c r="M82" s="52">
        <v>1</v>
      </c>
      <c r="N82" s="50">
        <v>200</v>
      </c>
      <c r="O82" s="53">
        <f t="shared" si="3"/>
        <v>1000</v>
      </c>
      <c r="Q82" s="91"/>
    </row>
    <row r="83" spans="1:17" s="54" customFormat="1" ht="18" customHeight="1">
      <c r="A83" s="46" t="s">
        <v>232</v>
      </c>
      <c r="B83" s="47"/>
      <c r="C83" s="194" t="s">
        <v>278</v>
      </c>
      <c r="D83" s="165" t="s">
        <v>152</v>
      </c>
      <c r="E83" s="48">
        <v>1</v>
      </c>
      <c r="F83" s="70" t="s">
        <v>180</v>
      </c>
      <c r="G83" s="49"/>
      <c r="H83" s="263"/>
      <c r="I83" s="50">
        <v>6</v>
      </c>
      <c r="J83" s="51">
        <v>114</v>
      </c>
      <c r="K83" s="353">
        <f t="shared" si="2"/>
        <v>684</v>
      </c>
      <c r="L83" s="141">
        <v>5</v>
      </c>
      <c r="M83" s="52">
        <v>1</v>
      </c>
      <c r="N83" s="50">
        <v>200</v>
      </c>
      <c r="O83" s="53">
        <f t="shared" si="3"/>
        <v>1000</v>
      </c>
    </row>
    <row r="84" spans="1:17" s="54" customFormat="1" ht="18" customHeight="1">
      <c r="A84" s="46" t="s">
        <v>233</v>
      </c>
      <c r="B84" s="47">
        <v>1</v>
      </c>
      <c r="C84" s="194" t="s">
        <v>277</v>
      </c>
      <c r="D84" s="165" t="s">
        <v>149</v>
      </c>
      <c r="E84" s="48">
        <v>1</v>
      </c>
      <c r="F84" s="70" t="s">
        <v>76</v>
      </c>
      <c r="G84" s="49"/>
      <c r="H84" s="263"/>
      <c r="I84" s="50">
        <v>16</v>
      </c>
      <c r="J84" s="51">
        <v>730</v>
      </c>
      <c r="K84" s="353">
        <f t="shared" si="2"/>
        <v>10512</v>
      </c>
      <c r="L84" s="141">
        <v>5</v>
      </c>
      <c r="M84" s="52">
        <v>1</v>
      </c>
      <c r="N84" s="50">
        <v>180</v>
      </c>
      <c r="O84" s="53">
        <f t="shared" si="3"/>
        <v>900</v>
      </c>
    </row>
    <row r="85" spans="1:17" s="54" customFormat="1" ht="18" customHeight="1">
      <c r="A85" s="46" t="s">
        <v>233</v>
      </c>
      <c r="B85" s="47">
        <v>1</v>
      </c>
      <c r="C85" s="194" t="s">
        <v>277</v>
      </c>
      <c r="D85" s="165"/>
      <c r="E85" s="48"/>
      <c r="F85" s="70" t="s">
        <v>156</v>
      </c>
      <c r="G85" s="49"/>
      <c r="H85" s="263"/>
      <c r="I85" s="50">
        <v>6</v>
      </c>
      <c r="J85" s="51"/>
      <c r="K85" s="353"/>
      <c r="L85" s="141">
        <v>24</v>
      </c>
      <c r="M85" s="52"/>
      <c r="N85" s="50">
        <v>365</v>
      </c>
      <c r="O85" s="53"/>
    </row>
    <row r="86" spans="1:17" s="54" customFormat="1" ht="18" customHeight="1">
      <c r="A86" s="46" t="s">
        <v>233</v>
      </c>
      <c r="B86" s="47">
        <v>1</v>
      </c>
      <c r="C86" s="194" t="s">
        <v>266</v>
      </c>
      <c r="D86" s="165"/>
      <c r="E86" s="48"/>
      <c r="F86" s="70" t="s">
        <v>156</v>
      </c>
      <c r="G86" s="49"/>
      <c r="H86" s="263"/>
      <c r="I86" s="50">
        <v>1</v>
      </c>
      <c r="J86" s="51"/>
      <c r="K86" s="353"/>
      <c r="L86" s="141">
        <v>24</v>
      </c>
      <c r="M86" s="52"/>
      <c r="N86" s="50">
        <v>365</v>
      </c>
      <c r="O86" s="53"/>
    </row>
    <row r="87" spans="1:17" s="54" customFormat="1" ht="18" customHeight="1">
      <c r="A87" s="46" t="s">
        <v>232</v>
      </c>
      <c r="B87" s="47">
        <v>1</v>
      </c>
      <c r="C87" s="194" t="s">
        <v>240</v>
      </c>
      <c r="D87" s="165"/>
      <c r="E87" s="48"/>
      <c r="F87" s="70" t="s">
        <v>156</v>
      </c>
      <c r="G87" s="49"/>
      <c r="H87" s="263"/>
      <c r="I87" s="50">
        <v>4</v>
      </c>
      <c r="J87" s="51"/>
      <c r="K87" s="353"/>
      <c r="L87" s="141">
        <v>24</v>
      </c>
      <c r="M87" s="52"/>
      <c r="N87" s="50">
        <v>365</v>
      </c>
      <c r="O87" s="53"/>
    </row>
    <row r="88" spans="1:17" s="54" customFormat="1" ht="18" customHeight="1">
      <c r="A88" s="46" t="s">
        <v>232</v>
      </c>
      <c r="B88" s="47">
        <v>1</v>
      </c>
      <c r="C88" s="194" t="s">
        <v>268</v>
      </c>
      <c r="D88" s="165"/>
      <c r="E88" s="48"/>
      <c r="F88" s="70" t="s">
        <v>156</v>
      </c>
      <c r="G88" s="49"/>
      <c r="H88" s="263"/>
      <c r="I88" s="50">
        <v>5</v>
      </c>
      <c r="J88" s="51"/>
      <c r="K88" s="353"/>
      <c r="L88" s="141">
        <v>24</v>
      </c>
      <c r="M88" s="52"/>
      <c r="N88" s="50">
        <v>365</v>
      </c>
      <c r="O88" s="53"/>
    </row>
    <row r="89" spans="1:17" s="54" customFormat="1" ht="18" customHeight="1">
      <c r="A89" s="46" t="s">
        <v>232</v>
      </c>
      <c r="B89" s="47">
        <v>1</v>
      </c>
      <c r="C89" s="194" t="s">
        <v>262</v>
      </c>
      <c r="D89" s="165"/>
      <c r="E89" s="48"/>
      <c r="F89" s="70" t="s">
        <v>156</v>
      </c>
      <c r="G89" s="49"/>
      <c r="H89" s="263"/>
      <c r="I89" s="50">
        <v>1</v>
      </c>
      <c r="J89" s="51"/>
      <c r="K89" s="353"/>
      <c r="L89" s="141">
        <v>24</v>
      </c>
      <c r="M89" s="52"/>
      <c r="N89" s="50">
        <v>365</v>
      </c>
      <c r="O89" s="53"/>
    </row>
    <row r="90" spans="1:17" s="54" customFormat="1" ht="18" customHeight="1">
      <c r="A90" s="46" t="s">
        <v>232</v>
      </c>
      <c r="B90" s="47">
        <v>2</v>
      </c>
      <c r="C90" s="194" t="s">
        <v>240</v>
      </c>
      <c r="D90" s="165"/>
      <c r="E90" s="48"/>
      <c r="F90" s="70" t="s">
        <v>156</v>
      </c>
      <c r="G90" s="49"/>
      <c r="H90" s="263"/>
      <c r="I90" s="50">
        <v>7</v>
      </c>
      <c r="J90" s="51"/>
      <c r="K90" s="353"/>
      <c r="L90" s="141">
        <v>24</v>
      </c>
      <c r="M90" s="52"/>
      <c r="N90" s="50">
        <v>365</v>
      </c>
      <c r="O90" s="53"/>
    </row>
    <row r="91" spans="1:17" s="54" customFormat="1" ht="18" customHeight="1">
      <c r="A91" s="46" t="s">
        <v>232</v>
      </c>
      <c r="B91" s="47">
        <v>3</v>
      </c>
      <c r="C91" s="194" t="s">
        <v>240</v>
      </c>
      <c r="D91" s="165"/>
      <c r="E91" s="48"/>
      <c r="F91" s="70" t="s">
        <v>156</v>
      </c>
      <c r="G91" s="49"/>
      <c r="H91" s="263"/>
      <c r="I91" s="50">
        <v>7</v>
      </c>
      <c r="J91" s="51"/>
      <c r="K91" s="353"/>
      <c r="L91" s="141">
        <v>24</v>
      </c>
      <c r="M91" s="52"/>
      <c r="N91" s="50">
        <v>365</v>
      </c>
      <c r="O91" s="53"/>
      <c r="Q91" s="76"/>
    </row>
    <row r="92" spans="1:17" s="54" customFormat="1" ht="18" customHeight="1">
      <c r="A92" s="46" t="s">
        <v>232</v>
      </c>
      <c r="B92" s="47">
        <v>3</v>
      </c>
      <c r="C92" s="194" t="s">
        <v>351</v>
      </c>
      <c r="D92" s="165" t="s">
        <v>58</v>
      </c>
      <c r="E92" s="48">
        <v>1</v>
      </c>
      <c r="F92" s="70" t="s">
        <v>181</v>
      </c>
      <c r="G92" s="49"/>
      <c r="H92" s="263"/>
      <c r="I92" s="50">
        <v>62</v>
      </c>
      <c r="J92" s="51">
        <v>47</v>
      </c>
      <c r="K92" s="353">
        <f>J92*I92*O92/1000</f>
        <v>2914</v>
      </c>
      <c r="L92" s="141">
        <v>5</v>
      </c>
      <c r="M92" s="52">
        <v>1</v>
      </c>
      <c r="N92" s="50">
        <v>200</v>
      </c>
      <c r="O92" s="53">
        <f t="shared" si="3"/>
        <v>1000</v>
      </c>
    </row>
    <row r="93" spans="1:17" s="54" customFormat="1" ht="18" customHeight="1">
      <c r="A93" s="46" t="s">
        <v>232</v>
      </c>
      <c r="B93" s="47">
        <v>1</v>
      </c>
      <c r="C93" s="194" t="s">
        <v>268</v>
      </c>
      <c r="D93" s="165" t="s">
        <v>82</v>
      </c>
      <c r="E93" s="48">
        <v>1</v>
      </c>
      <c r="F93" s="70" t="s">
        <v>107</v>
      </c>
      <c r="G93" s="49"/>
      <c r="H93" s="263"/>
      <c r="I93" s="50">
        <v>3</v>
      </c>
      <c r="J93" s="51">
        <v>54</v>
      </c>
      <c r="K93" s="353">
        <f>J93*I93*O93/1000</f>
        <v>162</v>
      </c>
      <c r="L93" s="141">
        <v>5</v>
      </c>
      <c r="M93" s="52">
        <v>1</v>
      </c>
      <c r="N93" s="50">
        <v>200</v>
      </c>
      <c r="O93" s="53">
        <f t="shared" si="3"/>
        <v>1000</v>
      </c>
    </row>
    <row r="94" spans="1:17" s="54" customFormat="1" ht="18" customHeight="1">
      <c r="A94" s="46"/>
      <c r="B94" s="47"/>
      <c r="C94" s="194" t="s">
        <v>182</v>
      </c>
      <c r="D94" s="165"/>
      <c r="E94" s="48"/>
      <c r="F94" s="70"/>
      <c r="G94" s="49"/>
      <c r="H94" s="263"/>
      <c r="I94" s="50"/>
      <c r="J94" s="51"/>
      <c r="K94" s="353"/>
      <c r="L94" s="141"/>
      <c r="M94" s="52"/>
      <c r="N94" s="50"/>
      <c r="O94" s="53"/>
    </row>
    <row r="95" spans="1:17" s="54" customFormat="1" ht="18" customHeight="1">
      <c r="A95" s="46" t="s">
        <v>232</v>
      </c>
      <c r="B95" s="47">
        <v>1</v>
      </c>
      <c r="C95" s="199" t="s">
        <v>238</v>
      </c>
      <c r="D95" s="165" t="s">
        <v>58</v>
      </c>
      <c r="E95" s="48">
        <v>1</v>
      </c>
      <c r="F95" s="70" t="s">
        <v>61</v>
      </c>
      <c r="G95" s="49"/>
      <c r="H95" s="263"/>
      <c r="I95" s="50">
        <v>6</v>
      </c>
      <c r="J95" s="51">
        <v>47</v>
      </c>
      <c r="K95" s="353">
        <f t="shared" ref="K95:K96" si="46">J95*I95*O95/1000</f>
        <v>282</v>
      </c>
      <c r="L95" s="141">
        <v>5</v>
      </c>
      <c r="M95" s="52">
        <v>1</v>
      </c>
      <c r="N95" s="50">
        <v>200</v>
      </c>
      <c r="O95" s="53">
        <f t="shared" ref="O95:O96" si="47">L95*N95*M95</f>
        <v>1000</v>
      </c>
    </row>
    <row r="96" spans="1:17" s="54" customFormat="1" ht="18" customHeight="1">
      <c r="A96" s="46" t="s">
        <v>232</v>
      </c>
      <c r="B96" s="47">
        <v>1</v>
      </c>
      <c r="C96" s="199" t="s">
        <v>262</v>
      </c>
      <c r="D96" s="165" t="s">
        <v>58</v>
      </c>
      <c r="E96" s="48">
        <v>1</v>
      </c>
      <c r="F96" s="70" t="s">
        <v>61</v>
      </c>
      <c r="G96" s="49"/>
      <c r="H96" s="263"/>
      <c r="I96" s="50">
        <v>1</v>
      </c>
      <c r="J96" s="51">
        <v>47</v>
      </c>
      <c r="K96" s="353">
        <f t="shared" si="46"/>
        <v>47</v>
      </c>
      <c r="L96" s="141">
        <v>5</v>
      </c>
      <c r="M96" s="52">
        <v>1</v>
      </c>
      <c r="N96" s="50">
        <v>200</v>
      </c>
      <c r="O96" s="53">
        <f t="shared" si="47"/>
        <v>1000</v>
      </c>
    </row>
    <row r="97" spans="1:15" s="54" customFormat="1" ht="18" customHeight="1">
      <c r="A97" s="46" t="s">
        <v>232</v>
      </c>
      <c r="B97" s="47">
        <v>2</v>
      </c>
      <c r="C97" s="199" t="s">
        <v>238</v>
      </c>
      <c r="D97" s="165" t="s">
        <v>58</v>
      </c>
      <c r="E97" s="48">
        <v>1</v>
      </c>
      <c r="F97" s="70" t="s">
        <v>61</v>
      </c>
      <c r="G97" s="49"/>
      <c r="H97" s="263"/>
      <c r="I97" s="50">
        <v>6</v>
      </c>
      <c r="J97" s="51">
        <v>47</v>
      </c>
      <c r="K97" s="353">
        <f t="shared" ref="K97" si="48">J97*I97*O97/1000</f>
        <v>282</v>
      </c>
      <c r="L97" s="141">
        <v>5</v>
      </c>
      <c r="M97" s="52">
        <v>1</v>
      </c>
      <c r="N97" s="50">
        <v>200</v>
      </c>
      <c r="O97" s="53">
        <f t="shared" ref="O97" si="49">L97*N97*M97</f>
        <v>1000</v>
      </c>
    </row>
    <row r="98" spans="1:15" s="54" customFormat="1" ht="18" customHeight="1">
      <c r="A98" s="46" t="s">
        <v>232</v>
      </c>
      <c r="B98" s="47">
        <v>3</v>
      </c>
      <c r="C98" s="199" t="s">
        <v>238</v>
      </c>
      <c r="D98" s="165" t="s">
        <v>58</v>
      </c>
      <c r="E98" s="48">
        <v>1</v>
      </c>
      <c r="F98" s="70" t="s">
        <v>61</v>
      </c>
      <c r="G98" s="49"/>
      <c r="H98" s="263"/>
      <c r="I98" s="50">
        <v>6</v>
      </c>
      <c r="J98" s="51">
        <v>47</v>
      </c>
      <c r="K98" s="353">
        <f t="shared" ref="K98:K118" si="50">J98*I98*O98/1000</f>
        <v>282</v>
      </c>
      <c r="L98" s="141">
        <v>5</v>
      </c>
      <c r="M98" s="52">
        <v>1</v>
      </c>
      <c r="N98" s="50">
        <v>200</v>
      </c>
      <c r="O98" s="53">
        <f t="shared" ref="O98:O163" si="51">L98*N98*M98</f>
        <v>1000</v>
      </c>
    </row>
    <row r="99" spans="1:15" s="54" customFormat="1" ht="18" customHeight="1">
      <c r="A99" s="46" t="s">
        <v>232</v>
      </c>
      <c r="B99" s="47">
        <v>1</v>
      </c>
      <c r="C99" s="194" t="s">
        <v>237</v>
      </c>
      <c r="D99" s="165" t="s">
        <v>58</v>
      </c>
      <c r="E99" s="48">
        <v>2</v>
      </c>
      <c r="F99" s="70" t="s">
        <v>61</v>
      </c>
      <c r="G99" s="49"/>
      <c r="H99" s="263"/>
      <c r="I99" s="50">
        <v>2</v>
      </c>
      <c r="J99" s="51">
        <v>85</v>
      </c>
      <c r="K99" s="353">
        <f t="shared" ref="K99:K100" si="52">J99*I99*O99/1000</f>
        <v>170</v>
      </c>
      <c r="L99" s="141">
        <v>5</v>
      </c>
      <c r="M99" s="52">
        <v>1</v>
      </c>
      <c r="N99" s="50">
        <v>200</v>
      </c>
      <c r="O99" s="53">
        <f t="shared" ref="O99:O100" si="53">L99*N99*M99</f>
        <v>1000</v>
      </c>
    </row>
    <row r="100" spans="1:15" s="54" customFormat="1" ht="18" customHeight="1">
      <c r="A100" s="46" t="s">
        <v>232</v>
      </c>
      <c r="B100" s="47">
        <v>2</v>
      </c>
      <c r="C100" s="194" t="s">
        <v>237</v>
      </c>
      <c r="D100" s="165" t="s">
        <v>58</v>
      </c>
      <c r="E100" s="48">
        <v>2</v>
      </c>
      <c r="F100" s="70" t="s">
        <v>61</v>
      </c>
      <c r="G100" s="49"/>
      <c r="H100" s="263"/>
      <c r="I100" s="50">
        <v>2</v>
      </c>
      <c r="J100" s="51">
        <v>85</v>
      </c>
      <c r="K100" s="353">
        <f t="shared" si="52"/>
        <v>170</v>
      </c>
      <c r="L100" s="141">
        <v>5</v>
      </c>
      <c r="M100" s="52">
        <v>1</v>
      </c>
      <c r="N100" s="50">
        <v>200</v>
      </c>
      <c r="O100" s="53">
        <f t="shared" si="53"/>
        <v>1000</v>
      </c>
    </row>
    <row r="101" spans="1:15" s="54" customFormat="1" ht="18" customHeight="1">
      <c r="A101" s="46" t="s">
        <v>232</v>
      </c>
      <c r="B101" s="47">
        <v>2</v>
      </c>
      <c r="C101" s="194" t="s">
        <v>442</v>
      </c>
      <c r="D101" s="165" t="s">
        <v>58</v>
      </c>
      <c r="E101" s="48">
        <v>2</v>
      </c>
      <c r="F101" s="70" t="s">
        <v>61</v>
      </c>
      <c r="G101" s="49"/>
      <c r="H101" s="263"/>
      <c r="I101" s="50">
        <v>3</v>
      </c>
      <c r="J101" s="51">
        <v>85</v>
      </c>
      <c r="K101" s="353">
        <f t="shared" si="50"/>
        <v>229.5</v>
      </c>
      <c r="L101" s="141">
        <v>5</v>
      </c>
      <c r="M101" s="52">
        <v>1</v>
      </c>
      <c r="N101" s="50">
        <v>180</v>
      </c>
      <c r="O101" s="53">
        <f t="shared" si="51"/>
        <v>900</v>
      </c>
    </row>
    <row r="102" spans="1:15" s="54" customFormat="1" ht="18" customHeight="1">
      <c r="A102" s="46" t="s">
        <v>232</v>
      </c>
      <c r="B102" s="47">
        <v>3</v>
      </c>
      <c r="C102" s="194" t="s">
        <v>237</v>
      </c>
      <c r="D102" s="165" t="s">
        <v>58</v>
      </c>
      <c r="E102" s="48">
        <v>2</v>
      </c>
      <c r="F102" s="70" t="s">
        <v>61</v>
      </c>
      <c r="G102" s="49"/>
      <c r="H102" s="263"/>
      <c r="I102" s="50">
        <v>2</v>
      </c>
      <c r="J102" s="51">
        <v>85</v>
      </c>
      <c r="K102" s="353">
        <f t="shared" ref="K102" si="54">J102*I102*O102/1000</f>
        <v>170</v>
      </c>
      <c r="L102" s="141">
        <v>5</v>
      </c>
      <c r="M102" s="52">
        <v>1</v>
      </c>
      <c r="N102" s="50">
        <v>200</v>
      </c>
      <c r="O102" s="53">
        <f t="shared" ref="O102" si="55">L102*N102*M102</f>
        <v>1000</v>
      </c>
    </row>
    <row r="103" spans="1:15" s="54" customFormat="1" ht="18" customHeight="1">
      <c r="A103" s="209" t="s">
        <v>232</v>
      </c>
      <c r="B103" s="210">
        <v>1</v>
      </c>
      <c r="C103" s="211" t="s">
        <v>256</v>
      </c>
      <c r="D103" s="212" t="s">
        <v>58</v>
      </c>
      <c r="E103" s="213">
        <v>2</v>
      </c>
      <c r="F103" s="214" t="s">
        <v>61</v>
      </c>
      <c r="G103" s="215"/>
      <c r="H103" s="216"/>
      <c r="I103" s="217">
        <v>12</v>
      </c>
      <c r="J103" s="218">
        <v>85</v>
      </c>
      <c r="K103" s="355">
        <f t="shared" si="50"/>
        <v>1632</v>
      </c>
      <c r="L103" s="220">
        <v>8</v>
      </c>
      <c r="M103" s="221">
        <v>1</v>
      </c>
      <c r="N103" s="217">
        <v>200</v>
      </c>
      <c r="O103" s="219">
        <f t="shared" si="51"/>
        <v>1600</v>
      </c>
    </row>
    <row r="104" spans="1:15" s="54" customFormat="1" ht="18" customHeight="1">
      <c r="A104" s="46" t="s">
        <v>232</v>
      </c>
      <c r="B104" s="47">
        <v>2</v>
      </c>
      <c r="C104" s="194" t="s">
        <v>280</v>
      </c>
      <c r="D104" s="165" t="s">
        <v>58</v>
      </c>
      <c r="E104" s="48">
        <v>2</v>
      </c>
      <c r="F104" s="70" t="s">
        <v>61</v>
      </c>
      <c r="G104" s="49"/>
      <c r="H104" s="263"/>
      <c r="I104" s="50">
        <v>4</v>
      </c>
      <c r="J104" s="51">
        <v>85</v>
      </c>
      <c r="K104" s="353">
        <f t="shared" si="50"/>
        <v>340</v>
      </c>
      <c r="L104" s="141">
        <v>5</v>
      </c>
      <c r="M104" s="52">
        <v>1</v>
      </c>
      <c r="N104" s="50">
        <v>200</v>
      </c>
      <c r="O104" s="53">
        <f t="shared" si="51"/>
        <v>1000</v>
      </c>
    </row>
    <row r="105" spans="1:15" s="54" customFormat="1" ht="18" customHeight="1">
      <c r="A105" s="46" t="s">
        <v>232</v>
      </c>
      <c r="B105" s="47">
        <v>2</v>
      </c>
      <c r="C105" s="194" t="s">
        <v>364</v>
      </c>
      <c r="D105" s="165" t="s">
        <v>58</v>
      </c>
      <c r="E105" s="48">
        <v>2</v>
      </c>
      <c r="F105" s="70" t="s">
        <v>61</v>
      </c>
      <c r="G105" s="49"/>
      <c r="H105" s="263"/>
      <c r="I105" s="50">
        <v>9</v>
      </c>
      <c r="J105" s="51">
        <v>85</v>
      </c>
      <c r="K105" s="353">
        <f t="shared" ref="K105:K111" si="56">J105*I105*O105/1000</f>
        <v>688.5</v>
      </c>
      <c r="L105" s="141">
        <v>5</v>
      </c>
      <c r="M105" s="52">
        <v>1</v>
      </c>
      <c r="N105" s="50">
        <v>180</v>
      </c>
      <c r="O105" s="53">
        <f t="shared" ref="O105:O111" si="57">L105*N105*M105</f>
        <v>900</v>
      </c>
    </row>
    <row r="106" spans="1:15" s="54" customFormat="1" ht="18" customHeight="1">
      <c r="A106" s="46" t="s">
        <v>232</v>
      </c>
      <c r="B106" s="47">
        <v>3</v>
      </c>
      <c r="C106" s="194" t="s">
        <v>353</v>
      </c>
      <c r="D106" s="165" t="s">
        <v>58</v>
      </c>
      <c r="E106" s="48">
        <v>2</v>
      </c>
      <c r="F106" s="70" t="s">
        <v>61</v>
      </c>
      <c r="G106" s="49"/>
      <c r="H106" s="263"/>
      <c r="I106" s="50">
        <v>4</v>
      </c>
      <c r="J106" s="51">
        <v>85</v>
      </c>
      <c r="K106" s="353">
        <f t="shared" si="56"/>
        <v>340</v>
      </c>
      <c r="L106" s="141">
        <v>5</v>
      </c>
      <c r="M106" s="52">
        <v>1</v>
      </c>
      <c r="N106" s="50">
        <v>200</v>
      </c>
      <c r="O106" s="53">
        <f t="shared" si="57"/>
        <v>1000</v>
      </c>
    </row>
    <row r="107" spans="1:15" s="54" customFormat="1" ht="18" customHeight="1">
      <c r="A107" s="46" t="s">
        <v>232</v>
      </c>
      <c r="B107" s="47">
        <v>1</v>
      </c>
      <c r="C107" s="194" t="s">
        <v>240</v>
      </c>
      <c r="D107" s="165" t="s">
        <v>62</v>
      </c>
      <c r="E107" s="48">
        <v>2</v>
      </c>
      <c r="F107" s="70" t="s">
        <v>61</v>
      </c>
      <c r="G107" s="49"/>
      <c r="H107" s="263"/>
      <c r="I107" s="50">
        <v>5</v>
      </c>
      <c r="J107" s="51">
        <v>44</v>
      </c>
      <c r="K107" s="353">
        <f t="shared" ref="K107:K110" si="58">J107*I107*O107/1000</f>
        <v>220</v>
      </c>
      <c r="L107" s="141">
        <v>5</v>
      </c>
      <c r="M107" s="52">
        <v>1</v>
      </c>
      <c r="N107" s="50">
        <v>200</v>
      </c>
      <c r="O107" s="53">
        <f t="shared" ref="O107:O110" si="59">L107*N107*M107</f>
        <v>1000</v>
      </c>
    </row>
    <row r="108" spans="1:15" s="54" customFormat="1" ht="18" customHeight="1">
      <c r="A108" s="46" t="s">
        <v>232</v>
      </c>
      <c r="B108" s="47">
        <v>1</v>
      </c>
      <c r="C108" s="194" t="s">
        <v>262</v>
      </c>
      <c r="D108" s="165" t="s">
        <v>62</v>
      </c>
      <c r="E108" s="48">
        <v>2</v>
      </c>
      <c r="F108" s="70" t="s">
        <v>61</v>
      </c>
      <c r="G108" s="49"/>
      <c r="H108" s="263"/>
      <c r="I108" s="50">
        <v>1</v>
      </c>
      <c r="J108" s="51">
        <v>44</v>
      </c>
      <c r="K108" s="353">
        <f t="shared" si="58"/>
        <v>44</v>
      </c>
      <c r="L108" s="141">
        <v>5</v>
      </c>
      <c r="M108" s="52">
        <v>1</v>
      </c>
      <c r="N108" s="50">
        <v>200</v>
      </c>
      <c r="O108" s="53">
        <f t="shared" si="59"/>
        <v>1000</v>
      </c>
    </row>
    <row r="109" spans="1:15" s="54" customFormat="1" ht="18" customHeight="1">
      <c r="A109" s="46" t="s">
        <v>232</v>
      </c>
      <c r="B109" s="47">
        <v>2</v>
      </c>
      <c r="C109" s="194" t="s">
        <v>240</v>
      </c>
      <c r="D109" s="165" t="s">
        <v>62</v>
      </c>
      <c r="E109" s="48">
        <v>2</v>
      </c>
      <c r="F109" s="70" t="s">
        <v>61</v>
      </c>
      <c r="G109" s="49"/>
      <c r="H109" s="263"/>
      <c r="I109" s="50">
        <v>5</v>
      </c>
      <c r="J109" s="51">
        <v>44</v>
      </c>
      <c r="K109" s="353">
        <f t="shared" si="58"/>
        <v>220</v>
      </c>
      <c r="L109" s="141">
        <v>5</v>
      </c>
      <c r="M109" s="52">
        <v>1</v>
      </c>
      <c r="N109" s="50">
        <v>200</v>
      </c>
      <c r="O109" s="53">
        <f t="shared" si="59"/>
        <v>1000</v>
      </c>
    </row>
    <row r="110" spans="1:15" s="54" customFormat="1" ht="18" customHeight="1">
      <c r="A110" s="46" t="s">
        <v>232</v>
      </c>
      <c r="B110" s="47">
        <v>2</v>
      </c>
      <c r="C110" s="194" t="s">
        <v>262</v>
      </c>
      <c r="D110" s="165" t="s">
        <v>62</v>
      </c>
      <c r="E110" s="48">
        <v>2</v>
      </c>
      <c r="F110" s="70" t="s">
        <v>61</v>
      </c>
      <c r="G110" s="49"/>
      <c r="H110" s="263"/>
      <c r="I110" s="50">
        <v>2</v>
      </c>
      <c r="J110" s="51">
        <v>44</v>
      </c>
      <c r="K110" s="353">
        <f t="shared" si="58"/>
        <v>88</v>
      </c>
      <c r="L110" s="141">
        <v>5</v>
      </c>
      <c r="M110" s="52">
        <v>1</v>
      </c>
      <c r="N110" s="50">
        <v>200</v>
      </c>
      <c r="O110" s="53">
        <f t="shared" si="59"/>
        <v>1000</v>
      </c>
    </row>
    <row r="111" spans="1:15" s="54" customFormat="1" ht="18" customHeight="1">
      <c r="A111" s="46" t="s">
        <v>232</v>
      </c>
      <c r="B111" s="47">
        <v>3</v>
      </c>
      <c r="C111" s="194" t="s">
        <v>240</v>
      </c>
      <c r="D111" s="165" t="s">
        <v>62</v>
      </c>
      <c r="E111" s="48">
        <v>2</v>
      </c>
      <c r="F111" s="70" t="s">
        <v>61</v>
      </c>
      <c r="G111" s="49"/>
      <c r="H111" s="263"/>
      <c r="I111" s="50">
        <v>5</v>
      </c>
      <c r="J111" s="51">
        <v>44</v>
      </c>
      <c r="K111" s="353">
        <f t="shared" si="56"/>
        <v>220</v>
      </c>
      <c r="L111" s="141">
        <v>5</v>
      </c>
      <c r="M111" s="52">
        <v>1</v>
      </c>
      <c r="N111" s="50">
        <v>200</v>
      </c>
      <c r="O111" s="53">
        <f t="shared" si="57"/>
        <v>1000</v>
      </c>
    </row>
    <row r="112" spans="1:15" s="54" customFormat="1" ht="18" customHeight="1">
      <c r="A112" s="46" t="s">
        <v>232</v>
      </c>
      <c r="B112" s="47">
        <v>3</v>
      </c>
      <c r="C112" s="194" t="s">
        <v>262</v>
      </c>
      <c r="D112" s="165" t="s">
        <v>62</v>
      </c>
      <c r="E112" s="48">
        <v>2</v>
      </c>
      <c r="F112" s="70" t="s">
        <v>61</v>
      </c>
      <c r="G112" s="49"/>
      <c r="H112" s="263"/>
      <c r="I112" s="50">
        <v>2</v>
      </c>
      <c r="J112" s="51">
        <v>44</v>
      </c>
      <c r="K112" s="353">
        <f t="shared" si="50"/>
        <v>88</v>
      </c>
      <c r="L112" s="141">
        <v>5</v>
      </c>
      <c r="M112" s="52">
        <v>1</v>
      </c>
      <c r="N112" s="50">
        <v>200</v>
      </c>
      <c r="O112" s="53">
        <f t="shared" si="51"/>
        <v>1000</v>
      </c>
    </row>
    <row r="113" spans="1:15" s="54" customFormat="1" ht="18" customHeight="1">
      <c r="A113" s="46" t="s">
        <v>232</v>
      </c>
      <c r="B113" s="47">
        <v>1</v>
      </c>
      <c r="C113" s="194" t="s">
        <v>256</v>
      </c>
      <c r="D113" s="165" t="s">
        <v>58</v>
      </c>
      <c r="E113" s="48">
        <v>1</v>
      </c>
      <c r="F113" s="70" t="s">
        <v>60</v>
      </c>
      <c r="G113" s="49"/>
      <c r="H113" s="263"/>
      <c r="I113" s="50">
        <v>6</v>
      </c>
      <c r="J113" s="51">
        <v>47</v>
      </c>
      <c r="K113" s="353">
        <f t="shared" si="50"/>
        <v>451.2</v>
      </c>
      <c r="L113" s="141">
        <v>8</v>
      </c>
      <c r="M113" s="52">
        <v>1</v>
      </c>
      <c r="N113" s="50">
        <v>200</v>
      </c>
      <c r="O113" s="53">
        <f t="shared" si="51"/>
        <v>1600</v>
      </c>
    </row>
    <row r="114" spans="1:15" s="54" customFormat="1" ht="18" customHeight="1">
      <c r="A114" s="46" t="s">
        <v>232</v>
      </c>
      <c r="B114" s="47">
        <v>2</v>
      </c>
      <c r="C114" s="194" t="s">
        <v>280</v>
      </c>
      <c r="D114" s="165" t="s">
        <v>58</v>
      </c>
      <c r="E114" s="48">
        <v>1</v>
      </c>
      <c r="F114" s="70" t="s">
        <v>60</v>
      </c>
      <c r="G114" s="49"/>
      <c r="H114" s="263"/>
      <c r="I114" s="50">
        <v>2</v>
      </c>
      <c r="J114" s="51">
        <v>47</v>
      </c>
      <c r="K114" s="353">
        <f t="shared" ref="K114" si="60">J114*I114*O114/1000</f>
        <v>94</v>
      </c>
      <c r="L114" s="141">
        <v>5</v>
      </c>
      <c r="M114" s="52">
        <v>1</v>
      </c>
      <c r="N114" s="50">
        <v>200</v>
      </c>
      <c r="O114" s="53">
        <f t="shared" ref="O114" si="61">L114*N114*M114</f>
        <v>1000</v>
      </c>
    </row>
    <row r="115" spans="1:15" s="54" customFormat="1" ht="18" customHeight="1">
      <c r="A115" s="46" t="s">
        <v>232</v>
      </c>
      <c r="B115" s="47">
        <v>2</v>
      </c>
      <c r="C115" s="194" t="s">
        <v>364</v>
      </c>
      <c r="D115" s="165" t="s">
        <v>58</v>
      </c>
      <c r="E115" s="48">
        <v>1</v>
      </c>
      <c r="F115" s="70" t="s">
        <v>60</v>
      </c>
      <c r="G115" s="49"/>
      <c r="H115" s="263"/>
      <c r="I115" s="50">
        <v>2</v>
      </c>
      <c r="J115" s="51">
        <v>47</v>
      </c>
      <c r="K115" s="353">
        <f t="shared" ref="K115:K116" si="62">J115*I115*O115/1000</f>
        <v>84.6</v>
      </c>
      <c r="L115" s="141">
        <v>5</v>
      </c>
      <c r="M115" s="52">
        <v>1</v>
      </c>
      <c r="N115" s="50">
        <v>180</v>
      </c>
      <c r="O115" s="53">
        <f t="shared" ref="O115:O116" si="63">L115*N115*M115</f>
        <v>900</v>
      </c>
    </row>
    <row r="116" spans="1:15" s="54" customFormat="1" ht="18" customHeight="1">
      <c r="A116" s="46" t="s">
        <v>232</v>
      </c>
      <c r="B116" s="47">
        <v>3</v>
      </c>
      <c r="C116" s="194" t="s">
        <v>353</v>
      </c>
      <c r="D116" s="165" t="s">
        <v>58</v>
      </c>
      <c r="E116" s="48">
        <v>1</v>
      </c>
      <c r="F116" s="70" t="s">
        <v>60</v>
      </c>
      <c r="G116" s="49"/>
      <c r="H116" s="263"/>
      <c r="I116" s="50">
        <v>2</v>
      </c>
      <c r="J116" s="51">
        <v>47</v>
      </c>
      <c r="K116" s="353">
        <f t="shared" si="62"/>
        <v>94</v>
      </c>
      <c r="L116" s="141">
        <v>5</v>
      </c>
      <c r="M116" s="52">
        <v>1</v>
      </c>
      <c r="N116" s="50">
        <v>200</v>
      </c>
      <c r="O116" s="53">
        <f t="shared" si="63"/>
        <v>1000</v>
      </c>
    </row>
    <row r="117" spans="1:15" s="54" customFormat="1" ht="18" customHeight="1">
      <c r="A117" s="46" t="s">
        <v>232</v>
      </c>
      <c r="B117" s="47">
        <v>3</v>
      </c>
      <c r="C117" s="194" t="s">
        <v>261</v>
      </c>
      <c r="D117" s="165" t="s">
        <v>58</v>
      </c>
      <c r="E117" s="48">
        <v>1</v>
      </c>
      <c r="F117" s="70" t="s">
        <v>60</v>
      </c>
      <c r="G117" s="49"/>
      <c r="H117" s="263"/>
      <c r="I117" s="50">
        <v>2</v>
      </c>
      <c r="J117" s="51">
        <v>47</v>
      </c>
      <c r="K117" s="353">
        <f t="shared" si="50"/>
        <v>94</v>
      </c>
      <c r="L117" s="141">
        <v>5</v>
      </c>
      <c r="M117" s="52">
        <v>1</v>
      </c>
      <c r="N117" s="50">
        <v>200</v>
      </c>
      <c r="O117" s="53">
        <f t="shared" si="51"/>
        <v>1000</v>
      </c>
    </row>
    <row r="118" spans="1:15" s="54" customFormat="1" ht="18" customHeight="1">
      <c r="A118" s="46" t="s">
        <v>232</v>
      </c>
      <c r="B118" s="47">
        <v>3</v>
      </c>
      <c r="C118" s="194" t="s">
        <v>261</v>
      </c>
      <c r="D118" s="165" t="s">
        <v>58</v>
      </c>
      <c r="E118" s="48">
        <v>2</v>
      </c>
      <c r="F118" s="70" t="s">
        <v>66</v>
      </c>
      <c r="G118" s="49"/>
      <c r="H118" s="263"/>
      <c r="I118" s="50">
        <v>28</v>
      </c>
      <c r="J118" s="51">
        <v>85</v>
      </c>
      <c r="K118" s="353">
        <f t="shared" si="50"/>
        <v>2380</v>
      </c>
      <c r="L118" s="141">
        <v>5</v>
      </c>
      <c r="M118" s="52">
        <v>1</v>
      </c>
      <c r="N118" s="50">
        <v>200</v>
      </c>
      <c r="O118" s="53">
        <f t="shared" si="51"/>
        <v>1000</v>
      </c>
    </row>
    <row r="119" spans="1:15" s="54" customFormat="1" ht="18" customHeight="1">
      <c r="A119" s="46" t="s">
        <v>232</v>
      </c>
      <c r="B119" s="47">
        <v>1</v>
      </c>
      <c r="C119" s="194" t="s">
        <v>240</v>
      </c>
      <c r="D119" s="165"/>
      <c r="E119" s="48"/>
      <c r="F119" s="70" t="s">
        <v>156</v>
      </c>
      <c r="G119" s="49"/>
      <c r="H119" s="263"/>
      <c r="I119" s="50">
        <v>3</v>
      </c>
      <c r="J119" s="51"/>
      <c r="K119" s="353"/>
      <c r="L119" s="141">
        <v>24</v>
      </c>
      <c r="M119" s="52"/>
      <c r="N119" s="50">
        <v>365</v>
      </c>
      <c r="O119" s="53"/>
    </row>
    <row r="120" spans="1:15" s="54" customFormat="1" ht="18" customHeight="1">
      <c r="A120" s="46" t="s">
        <v>232</v>
      </c>
      <c r="B120" s="47">
        <v>1</v>
      </c>
      <c r="C120" s="194" t="s">
        <v>262</v>
      </c>
      <c r="D120" s="165"/>
      <c r="E120" s="48"/>
      <c r="F120" s="70" t="s">
        <v>156</v>
      </c>
      <c r="G120" s="49"/>
      <c r="H120" s="263"/>
      <c r="I120" s="50">
        <v>1</v>
      </c>
      <c r="J120" s="51"/>
      <c r="K120" s="353"/>
      <c r="L120" s="141">
        <v>24</v>
      </c>
      <c r="M120" s="52"/>
      <c r="N120" s="50">
        <v>365</v>
      </c>
      <c r="O120" s="53"/>
    </row>
    <row r="121" spans="1:15" s="54" customFormat="1" ht="18" customHeight="1">
      <c r="A121" s="46" t="s">
        <v>232</v>
      </c>
      <c r="B121" s="47">
        <v>2</v>
      </c>
      <c r="C121" s="194" t="s">
        <v>240</v>
      </c>
      <c r="D121" s="165"/>
      <c r="E121" s="48"/>
      <c r="F121" s="70" t="s">
        <v>156</v>
      </c>
      <c r="G121" s="49"/>
      <c r="H121" s="263"/>
      <c r="I121" s="50">
        <v>2</v>
      </c>
      <c r="J121" s="51"/>
      <c r="K121" s="353"/>
      <c r="L121" s="141">
        <v>24</v>
      </c>
      <c r="M121" s="52"/>
      <c r="N121" s="50">
        <v>365</v>
      </c>
      <c r="O121" s="53"/>
    </row>
    <row r="122" spans="1:15" s="54" customFormat="1" ht="18" customHeight="1">
      <c r="A122" s="46" t="s">
        <v>232</v>
      </c>
      <c r="B122" s="47">
        <v>3</v>
      </c>
      <c r="C122" s="194" t="s">
        <v>240</v>
      </c>
      <c r="D122" s="165"/>
      <c r="E122" s="48"/>
      <c r="F122" s="70" t="s">
        <v>156</v>
      </c>
      <c r="G122" s="49"/>
      <c r="H122" s="263"/>
      <c r="I122" s="50">
        <v>2</v>
      </c>
      <c r="J122" s="51"/>
      <c r="K122" s="353"/>
      <c r="L122" s="141">
        <v>24</v>
      </c>
      <c r="M122" s="52"/>
      <c r="N122" s="50">
        <v>365</v>
      </c>
      <c r="O122" s="53"/>
    </row>
    <row r="123" spans="1:15" s="54" customFormat="1" ht="18" customHeight="1">
      <c r="A123" s="46"/>
      <c r="B123" s="47"/>
      <c r="C123" s="194" t="s">
        <v>183</v>
      </c>
      <c r="D123" s="165"/>
      <c r="E123" s="48"/>
      <c r="F123" s="70"/>
      <c r="G123" s="49"/>
      <c r="H123" s="263"/>
      <c r="I123" s="50"/>
      <c r="J123" s="51"/>
      <c r="K123" s="353"/>
      <c r="L123" s="141"/>
      <c r="M123" s="52"/>
      <c r="N123" s="50"/>
      <c r="O123" s="53"/>
    </row>
    <row r="124" spans="1:15" s="54" customFormat="1" ht="18" customHeight="1">
      <c r="A124" s="46" t="s">
        <v>232</v>
      </c>
      <c r="B124" s="47">
        <v>1</v>
      </c>
      <c r="C124" s="194" t="s">
        <v>235</v>
      </c>
      <c r="D124" s="165" t="s">
        <v>58</v>
      </c>
      <c r="E124" s="48">
        <v>2</v>
      </c>
      <c r="F124" s="70" t="s">
        <v>61</v>
      </c>
      <c r="G124" s="49"/>
      <c r="H124" s="263"/>
      <c r="I124" s="50">
        <v>4</v>
      </c>
      <c r="J124" s="51">
        <v>85</v>
      </c>
      <c r="K124" s="353">
        <f t="shared" ref="K124:K135" si="64">J124*I124*O124/1000</f>
        <v>646</v>
      </c>
      <c r="L124" s="141">
        <v>10</v>
      </c>
      <c r="M124" s="52">
        <v>1</v>
      </c>
      <c r="N124" s="50">
        <v>190</v>
      </c>
      <c r="O124" s="53">
        <f t="shared" ref="O124:O127" si="65">L124*N124*M124</f>
        <v>1900</v>
      </c>
    </row>
    <row r="125" spans="1:15" s="54" customFormat="1" ht="18" customHeight="1">
      <c r="A125" s="46" t="s">
        <v>232</v>
      </c>
      <c r="B125" s="47">
        <v>1</v>
      </c>
      <c r="C125" s="194" t="s">
        <v>289</v>
      </c>
      <c r="D125" s="165" t="s">
        <v>58</v>
      </c>
      <c r="E125" s="48">
        <v>2</v>
      </c>
      <c r="F125" s="70" t="s">
        <v>61</v>
      </c>
      <c r="G125" s="49"/>
      <c r="H125" s="263"/>
      <c r="I125" s="50">
        <v>4</v>
      </c>
      <c r="J125" s="51">
        <v>85</v>
      </c>
      <c r="K125" s="353">
        <f t="shared" si="64"/>
        <v>306</v>
      </c>
      <c r="L125" s="141">
        <v>5</v>
      </c>
      <c r="M125" s="52">
        <v>1</v>
      </c>
      <c r="N125" s="50">
        <v>180</v>
      </c>
      <c r="O125" s="53">
        <f t="shared" si="65"/>
        <v>900</v>
      </c>
    </row>
    <row r="126" spans="1:15" s="54" customFormat="1" ht="18" customHeight="1">
      <c r="A126" s="46" t="s">
        <v>232</v>
      </c>
      <c r="B126" s="47">
        <v>2</v>
      </c>
      <c r="C126" s="194" t="s">
        <v>256</v>
      </c>
      <c r="D126" s="165" t="s">
        <v>58</v>
      </c>
      <c r="E126" s="48">
        <v>2</v>
      </c>
      <c r="F126" s="70" t="s">
        <v>61</v>
      </c>
      <c r="G126" s="49"/>
      <c r="H126" s="263"/>
      <c r="I126" s="50">
        <v>4</v>
      </c>
      <c r="J126" s="51">
        <v>85</v>
      </c>
      <c r="K126" s="353">
        <f t="shared" ref="K126" si="66">J126*I126*O126/1000</f>
        <v>544</v>
      </c>
      <c r="L126" s="141">
        <v>8</v>
      </c>
      <c r="M126" s="52">
        <v>1</v>
      </c>
      <c r="N126" s="50">
        <v>200</v>
      </c>
      <c r="O126" s="53">
        <f t="shared" ref="O126" si="67">L126*N126*M126</f>
        <v>1600</v>
      </c>
    </row>
    <row r="127" spans="1:15" s="54" customFormat="1" ht="18" customHeight="1">
      <c r="A127" s="46" t="s">
        <v>232</v>
      </c>
      <c r="B127" s="47">
        <v>3</v>
      </c>
      <c r="C127" s="194" t="s">
        <v>354</v>
      </c>
      <c r="D127" s="165" t="s">
        <v>58</v>
      </c>
      <c r="E127" s="48">
        <v>2</v>
      </c>
      <c r="F127" s="70" t="s">
        <v>61</v>
      </c>
      <c r="G127" s="49"/>
      <c r="H127" s="263"/>
      <c r="I127" s="50">
        <v>4</v>
      </c>
      <c r="J127" s="51">
        <v>85</v>
      </c>
      <c r="K127" s="353">
        <f t="shared" si="64"/>
        <v>306</v>
      </c>
      <c r="L127" s="141">
        <v>5</v>
      </c>
      <c r="M127" s="52">
        <v>1</v>
      </c>
      <c r="N127" s="50">
        <v>180</v>
      </c>
      <c r="O127" s="53">
        <f t="shared" si="65"/>
        <v>900</v>
      </c>
    </row>
    <row r="128" spans="1:15" s="54" customFormat="1" ht="18" customHeight="1">
      <c r="A128" s="46" t="s">
        <v>232</v>
      </c>
      <c r="B128" s="47">
        <v>1</v>
      </c>
      <c r="C128" s="194" t="s">
        <v>238</v>
      </c>
      <c r="D128" s="165" t="s">
        <v>58</v>
      </c>
      <c r="E128" s="48">
        <v>1</v>
      </c>
      <c r="F128" s="70" t="s">
        <v>61</v>
      </c>
      <c r="G128" s="49"/>
      <c r="H128" s="263"/>
      <c r="I128" s="50">
        <v>1</v>
      </c>
      <c r="J128" s="51">
        <v>47</v>
      </c>
      <c r="K128" s="353">
        <f t="shared" si="64"/>
        <v>47</v>
      </c>
      <c r="L128" s="141">
        <v>5</v>
      </c>
      <c r="M128" s="52">
        <v>1</v>
      </c>
      <c r="N128" s="50">
        <v>200</v>
      </c>
      <c r="O128" s="53">
        <f t="shared" si="51"/>
        <v>1000</v>
      </c>
    </row>
    <row r="129" spans="1:15" s="54" customFormat="1" ht="18" customHeight="1">
      <c r="A129" s="46" t="s">
        <v>232</v>
      </c>
      <c r="B129" s="47">
        <v>1</v>
      </c>
      <c r="C129" s="194" t="s">
        <v>240</v>
      </c>
      <c r="D129" s="165" t="s">
        <v>62</v>
      </c>
      <c r="E129" s="48">
        <v>2</v>
      </c>
      <c r="F129" s="70" t="s">
        <v>61</v>
      </c>
      <c r="G129" s="49"/>
      <c r="H129" s="263"/>
      <c r="I129" s="50">
        <v>6</v>
      </c>
      <c r="J129" s="51">
        <v>44</v>
      </c>
      <c r="K129" s="353">
        <f t="shared" ref="K129:K130" si="68">J129*I129*O129/1000</f>
        <v>264</v>
      </c>
      <c r="L129" s="141">
        <v>5</v>
      </c>
      <c r="M129" s="52">
        <v>1</v>
      </c>
      <c r="N129" s="50">
        <v>200</v>
      </c>
      <c r="O129" s="53">
        <f t="shared" ref="O129:O130" si="69">L129*N129*M129</f>
        <v>1000</v>
      </c>
    </row>
    <row r="130" spans="1:15" s="54" customFormat="1" ht="18" customHeight="1">
      <c r="A130" s="46" t="s">
        <v>232</v>
      </c>
      <c r="B130" s="47">
        <v>2</v>
      </c>
      <c r="C130" s="194" t="s">
        <v>240</v>
      </c>
      <c r="D130" s="165" t="s">
        <v>62</v>
      </c>
      <c r="E130" s="48">
        <v>2</v>
      </c>
      <c r="F130" s="70" t="s">
        <v>61</v>
      </c>
      <c r="G130" s="49"/>
      <c r="H130" s="263"/>
      <c r="I130" s="50">
        <v>6</v>
      </c>
      <c r="J130" s="51">
        <v>44</v>
      </c>
      <c r="K130" s="353">
        <f t="shared" si="68"/>
        <v>264</v>
      </c>
      <c r="L130" s="141">
        <v>5</v>
      </c>
      <c r="M130" s="52">
        <v>1</v>
      </c>
      <c r="N130" s="50">
        <v>200</v>
      </c>
      <c r="O130" s="53">
        <f t="shared" si="69"/>
        <v>1000</v>
      </c>
    </row>
    <row r="131" spans="1:15" s="54" customFormat="1" ht="18" customHeight="1">
      <c r="A131" s="46" t="s">
        <v>232</v>
      </c>
      <c r="B131" s="47">
        <v>3</v>
      </c>
      <c r="C131" s="194" t="s">
        <v>240</v>
      </c>
      <c r="D131" s="165" t="s">
        <v>62</v>
      </c>
      <c r="E131" s="48">
        <v>2</v>
      </c>
      <c r="F131" s="70" t="s">
        <v>61</v>
      </c>
      <c r="G131" s="49"/>
      <c r="H131" s="263"/>
      <c r="I131" s="50">
        <v>1</v>
      </c>
      <c r="J131" s="51">
        <v>44</v>
      </c>
      <c r="K131" s="353">
        <f t="shared" si="64"/>
        <v>44</v>
      </c>
      <c r="L131" s="141">
        <v>5</v>
      </c>
      <c r="M131" s="52">
        <v>1</v>
      </c>
      <c r="N131" s="50">
        <v>200</v>
      </c>
      <c r="O131" s="53">
        <f t="shared" si="51"/>
        <v>1000</v>
      </c>
    </row>
    <row r="132" spans="1:15" s="54" customFormat="1" ht="18" customHeight="1">
      <c r="A132" s="46" t="s">
        <v>232</v>
      </c>
      <c r="B132" s="47">
        <v>1</v>
      </c>
      <c r="C132" s="194" t="s">
        <v>289</v>
      </c>
      <c r="D132" s="165" t="s">
        <v>58</v>
      </c>
      <c r="E132" s="48">
        <v>1</v>
      </c>
      <c r="F132" s="70" t="s">
        <v>60</v>
      </c>
      <c r="G132" s="49"/>
      <c r="H132" s="263"/>
      <c r="I132" s="50">
        <v>6</v>
      </c>
      <c r="J132" s="51">
        <v>47</v>
      </c>
      <c r="K132" s="353">
        <f t="shared" si="64"/>
        <v>253.8</v>
      </c>
      <c r="L132" s="141">
        <v>5</v>
      </c>
      <c r="M132" s="52">
        <v>1</v>
      </c>
      <c r="N132" s="50">
        <v>180</v>
      </c>
      <c r="O132" s="53">
        <f t="shared" si="51"/>
        <v>900</v>
      </c>
    </row>
    <row r="133" spans="1:15" s="54" customFormat="1" ht="18" customHeight="1">
      <c r="A133" s="46" t="s">
        <v>232</v>
      </c>
      <c r="B133" s="47">
        <v>2</v>
      </c>
      <c r="C133" s="194" t="s">
        <v>256</v>
      </c>
      <c r="D133" s="165" t="s">
        <v>58</v>
      </c>
      <c r="E133" s="48">
        <v>1</v>
      </c>
      <c r="F133" s="70" t="s">
        <v>60</v>
      </c>
      <c r="G133" s="49"/>
      <c r="H133" s="263"/>
      <c r="I133" s="50">
        <v>6</v>
      </c>
      <c r="J133" s="51">
        <v>47</v>
      </c>
      <c r="K133" s="353">
        <f t="shared" ref="K133" si="70">J133*I133*O133/1000</f>
        <v>451.2</v>
      </c>
      <c r="L133" s="141">
        <v>8</v>
      </c>
      <c r="M133" s="52">
        <v>1</v>
      </c>
      <c r="N133" s="50">
        <v>200</v>
      </c>
      <c r="O133" s="53">
        <f t="shared" ref="O133" si="71">L133*N133*M133</f>
        <v>1600</v>
      </c>
    </row>
    <row r="134" spans="1:15" s="54" customFormat="1" ht="18" customHeight="1">
      <c r="A134" s="46" t="s">
        <v>232</v>
      </c>
      <c r="B134" s="47">
        <v>3</v>
      </c>
      <c r="C134" s="194" t="s">
        <v>354</v>
      </c>
      <c r="D134" s="165" t="s">
        <v>58</v>
      </c>
      <c r="E134" s="48">
        <v>1</v>
      </c>
      <c r="F134" s="70" t="s">
        <v>60</v>
      </c>
      <c r="G134" s="49"/>
      <c r="H134" s="263"/>
      <c r="I134" s="50">
        <v>6</v>
      </c>
      <c r="J134" s="51">
        <v>47</v>
      </c>
      <c r="K134" s="353">
        <f t="shared" si="64"/>
        <v>253.8</v>
      </c>
      <c r="L134" s="141">
        <v>5</v>
      </c>
      <c r="M134" s="52">
        <v>1</v>
      </c>
      <c r="N134" s="50">
        <v>180</v>
      </c>
      <c r="O134" s="53">
        <f t="shared" si="51"/>
        <v>900</v>
      </c>
    </row>
    <row r="135" spans="1:15" s="54" customFormat="1" ht="18" customHeight="1">
      <c r="A135" s="46" t="s">
        <v>232</v>
      </c>
      <c r="B135" s="47">
        <v>1</v>
      </c>
      <c r="C135" s="194" t="s">
        <v>238</v>
      </c>
      <c r="D135" s="165" t="s">
        <v>62</v>
      </c>
      <c r="E135" s="48">
        <v>1</v>
      </c>
      <c r="F135" s="70" t="s">
        <v>115</v>
      </c>
      <c r="G135" s="49"/>
      <c r="H135" s="263"/>
      <c r="I135" s="50">
        <v>1</v>
      </c>
      <c r="J135" s="51">
        <v>21</v>
      </c>
      <c r="K135" s="353">
        <f t="shared" si="64"/>
        <v>21</v>
      </c>
      <c r="L135" s="141">
        <v>5</v>
      </c>
      <c r="M135" s="52">
        <v>1</v>
      </c>
      <c r="N135" s="50">
        <v>200</v>
      </c>
      <c r="O135" s="53">
        <f t="shared" si="51"/>
        <v>1000</v>
      </c>
    </row>
    <row r="136" spans="1:15" s="54" customFormat="1" ht="18" customHeight="1">
      <c r="A136" s="46" t="s">
        <v>232</v>
      </c>
      <c r="B136" s="47">
        <v>1</v>
      </c>
      <c r="C136" s="194" t="s">
        <v>240</v>
      </c>
      <c r="D136" s="165"/>
      <c r="E136" s="48"/>
      <c r="F136" s="70" t="s">
        <v>156</v>
      </c>
      <c r="G136" s="49"/>
      <c r="H136" s="263"/>
      <c r="I136" s="50">
        <v>5</v>
      </c>
      <c r="J136" s="51"/>
      <c r="K136" s="353"/>
      <c r="L136" s="141">
        <v>24</v>
      </c>
      <c r="M136" s="52"/>
      <c r="N136" s="50">
        <v>365</v>
      </c>
      <c r="O136" s="53"/>
    </row>
    <row r="137" spans="1:15" s="54" customFormat="1" ht="18" customHeight="1">
      <c r="A137" s="46" t="s">
        <v>232</v>
      </c>
      <c r="B137" s="47">
        <v>2</v>
      </c>
      <c r="C137" s="194" t="s">
        <v>240</v>
      </c>
      <c r="D137" s="165"/>
      <c r="E137" s="48"/>
      <c r="F137" s="70" t="s">
        <v>156</v>
      </c>
      <c r="G137" s="49"/>
      <c r="H137" s="263"/>
      <c r="I137" s="50">
        <v>5</v>
      </c>
      <c r="J137" s="51"/>
      <c r="K137" s="353"/>
      <c r="L137" s="141">
        <v>24</v>
      </c>
      <c r="M137" s="52"/>
      <c r="N137" s="50">
        <v>365</v>
      </c>
      <c r="O137" s="53"/>
    </row>
    <row r="138" spans="1:15" s="54" customFormat="1" ht="18" customHeight="1">
      <c r="A138" s="46" t="s">
        <v>232</v>
      </c>
      <c r="B138" s="47">
        <v>3</v>
      </c>
      <c r="C138" s="194" t="s">
        <v>240</v>
      </c>
      <c r="D138" s="165"/>
      <c r="E138" s="48"/>
      <c r="F138" s="70" t="s">
        <v>156</v>
      </c>
      <c r="G138" s="49"/>
      <c r="H138" s="263"/>
      <c r="I138" s="50">
        <v>1</v>
      </c>
      <c r="J138" s="51"/>
      <c r="K138" s="353"/>
      <c r="L138" s="141">
        <v>24</v>
      </c>
      <c r="M138" s="52"/>
      <c r="N138" s="50">
        <v>365</v>
      </c>
      <c r="O138" s="53"/>
    </row>
    <row r="139" spans="1:15" s="54" customFormat="1" ht="18" customHeight="1">
      <c r="A139" s="46"/>
      <c r="B139" s="47"/>
      <c r="C139" s="194" t="s">
        <v>184</v>
      </c>
      <c r="D139" s="165"/>
      <c r="E139" s="48"/>
      <c r="F139" s="70"/>
      <c r="G139" s="49"/>
      <c r="H139" s="263"/>
      <c r="I139" s="50"/>
      <c r="J139" s="51"/>
      <c r="K139" s="353"/>
      <c r="L139" s="141"/>
      <c r="M139" s="52"/>
      <c r="N139" s="50"/>
      <c r="O139" s="53"/>
    </row>
    <row r="140" spans="1:15" s="54" customFormat="1" ht="18" customHeight="1">
      <c r="A140" s="46" t="s">
        <v>232</v>
      </c>
      <c r="B140" s="47">
        <v>1</v>
      </c>
      <c r="C140" s="194" t="s">
        <v>234</v>
      </c>
      <c r="D140" s="165" t="s">
        <v>58</v>
      </c>
      <c r="E140" s="48">
        <v>2</v>
      </c>
      <c r="F140" s="70" t="s">
        <v>61</v>
      </c>
      <c r="G140" s="49"/>
      <c r="H140" s="263"/>
      <c r="I140" s="50">
        <v>2</v>
      </c>
      <c r="J140" s="51">
        <v>85</v>
      </c>
      <c r="K140" s="353">
        <f t="shared" ref="K140:K141" si="72">J140*I140*O140/1000</f>
        <v>170</v>
      </c>
      <c r="L140" s="141">
        <v>5</v>
      </c>
      <c r="M140" s="52">
        <v>1</v>
      </c>
      <c r="N140" s="50">
        <v>200</v>
      </c>
      <c r="O140" s="53">
        <f t="shared" ref="O140:O141" si="73">L140*N140*M140</f>
        <v>1000</v>
      </c>
    </row>
    <row r="141" spans="1:15" s="54" customFormat="1" ht="18" customHeight="1">
      <c r="A141" s="46" t="s">
        <v>232</v>
      </c>
      <c r="B141" s="47">
        <v>3</v>
      </c>
      <c r="C141" s="194" t="s">
        <v>443</v>
      </c>
      <c r="D141" s="165" t="s">
        <v>58</v>
      </c>
      <c r="E141" s="48">
        <v>2</v>
      </c>
      <c r="F141" s="70" t="s">
        <v>61</v>
      </c>
      <c r="G141" s="49"/>
      <c r="H141" s="263"/>
      <c r="I141" s="50">
        <v>2</v>
      </c>
      <c r="J141" s="51">
        <v>85</v>
      </c>
      <c r="K141" s="353">
        <f t="shared" si="72"/>
        <v>170</v>
      </c>
      <c r="L141" s="141">
        <v>5</v>
      </c>
      <c r="M141" s="52">
        <v>1</v>
      </c>
      <c r="N141" s="50">
        <v>200</v>
      </c>
      <c r="O141" s="53">
        <f t="shared" si="73"/>
        <v>1000</v>
      </c>
    </row>
    <row r="142" spans="1:15" s="54" customFormat="1" ht="18" customHeight="1">
      <c r="A142" s="46" t="s">
        <v>232</v>
      </c>
      <c r="B142" s="47">
        <v>1</v>
      </c>
      <c r="C142" s="194" t="s">
        <v>289</v>
      </c>
      <c r="D142" s="165" t="s">
        <v>58</v>
      </c>
      <c r="E142" s="48">
        <v>2</v>
      </c>
      <c r="F142" s="70" t="s">
        <v>61</v>
      </c>
      <c r="G142" s="49"/>
      <c r="H142" s="263"/>
      <c r="I142" s="50">
        <v>8</v>
      </c>
      <c r="J142" s="51">
        <v>85</v>
      </c>
      <c r="K142" s="353">
        <f t="shared" ref="K142:K145" si="74">J142*I142*O142/1000</f>
        <v>680</v>
      </c>
      <c r="L142" s="141">
        <v>5</v>
      </c>
      <c r="M142" s="52">
        <v>1</v>
      </c>
      <c r="N142" s="50">
        <v>200</v>
      </c>
      <c r="O142" s="53">
        <f t="shared" ref="O142:O145" si="75">L142*N142*M142</f>
        <v>1000</v>
      </c>
    </row>
    <row r="143" spans="1:15" s="54" customFormat="1" ht="18" customHeight="1">
      <c r="A143" s="46" t="s">
        <v>232</v>
      </c>
      <c r="B143" s="47">
        <v>2</v>
      </c>
      <c r="C143" s="194" t="s">
        <v>256</v>
      </c>
      <c r="D143" s="165" t="s">
        <v>58</v>
      </c>
      <c r="E143" s="48">
        <v>2</v>
      </c>
      <c r="F143" s="70" t="s">
        <v>61</v>
      </c>
      <c r="G143" s="49"/>
      <c r="H143" s="263"/>
      <c r="I143" s="50">
        <v>8</v>
      </c>
      <c r="J143" s="51">
        <v>85</v>
      </c>
      <c r="K143" s="353">
        <f t="shared" si="74"/>
        <v>1088</v>
      </c>
      <c r="L143" s="141">
        <v>8</v>
      </c>
      <c r="M143" s="52">
        <v>1</v>
      </c>
      <c r="N143" s="50">
        <v>200</v>
      </c>
      <c r="O143" s="53">
        <f t="shared" si="75"/>
        <v>1600</v>
      </c>
    </row>
    <row r="144" spans="1:15" s="54" customFormat="1" ht="18" customHeight="1">
      <c r="A144" s="46" t="s">
        <v>232</v>
      </c>
      <c r="B144" s="47">
        <v>1</v>
      </c>
      <c r="C144" s="194" t="s">
        <v>240</v>
      </c>
      <c r="D144" s="165" t="s">
        <v>62</v>
      </c>
      <c r="E144" s="48">
        <v>2</v>
      </c>
      <c r="F144" s="70" t="s">
        <v>61</v>
      </c>
      <c r="G144" s="49"/>
      <c r="H144" s="263"/>
      <c r="I144" s="50">
        <v>3</v>
      </c>
      <c r="J144" s="51">
        <v>44</v>
      </c>
      <c r="K144" s="353">
        <f t="shared" ref="K144" si="76">J144*I144*O144/1000</f>
        <v>132</v>
      </c>
      <c r="L144" s="141">
        <v>5</v>
      </c>
      <c r="M144" s="52">
        <v>1</v>
      </c>
      <c r="N144" s="50">
        <v>200</v>
      </c>
      <c r="O144" s="53">
        <f t="shared" ref="O144" si="77">L144*N144*M144</f>
        <v>1000</v>
      </c>
    </row>
    <row r="145" spans="1:15" s="54" customFormat="1" ht="18" customHeight="1">
      <c r="A145" s="46" t="s">
        <v>232</v>
      </c>
      <c r="B145" s="47">
        <v>2</v>
      </c>
      <c r="C145" s="194" t="s">
        <v>240</v>
      </c>
      <c r="D145" s="165" t="s">
        <v>62</v>
      </c>
      <c r="E145" s="48">
        <v>2</v>
      </c>
      <c r="F145" s="70" t="s">
        <v>61</v>
      </c>
      <c r="G145" s="49"/>
      <c r="H145" s="263"/>
      <c r="I145" s="50">
        <v>3</v>
      </c>
      <c r="J145" s="51">
        <v>44</v>
      </c>
      <c r="K145" s="353">
        <f t="shared" si="74"/>
        <v>132</v>
      </c>
      <c r="L145" s="141">
        <v>5</v>
      </c>
      <c r="M145" s="52">
        <v>1</v>
      </c>
      <c r="N145" s="50">
        <v>200</v>
      </c>
      <c r="O145" s="53">
        <f t="shared" si="75"/>
        <v>1000</v>
      </c>
    </row>
    <row r="146" spans="1:15" s="54" customFormat="1" ht="18" customHeight="1">
      <c r="A146" s="46" t="s">
        <v>232</v>
      </c>
      <c r="B146" s="47">
        <v>3</v>
      </c>
      <c r="C146" s="194" t="s">
        <v>240</v>
      </c>
      <c r="D146" s="165" t="s">
        <v>62</v>
      </c>
      <c r="E146" s="48">
        <v>2</v>
      </c>
      <c r="F146" s="70" t="s">
        <v>61</v>
      </c>
      <c r="G146" s="49"/>
      <c r="H146" s="263"/>
      <c r="I146" s="50">
        <v>1</v>
      </c>
      <c r="J146" s="51">
        <v>44</v>
      </c>
      <c r="K146" s="353">
        <f t="shared" ref="K146:K153" si="78">J146*I146*O146/1000</f>
        <v>44</v>
      </c>
      <c r="L146" s="141">
        <v>5</v>
      </c>
      <c r="M146" s="52">
        <v>1</v>
      </c>
      <c r="N146" s="50">
        <v>200</v>
      </c>
      <c r="O146" s="53">
        <f t="shared" si="51"/>
        <v>1000</v>
      </c>
    </row>
    <row r="147" spans="1:15" s="54" customFormat="1" ht="18" customHeight="1">
      <c r="A147" s="46" t="s">
        <v>232</v>
      </c>
      <c r="B147" s="47">
        <v>3</v>
      </c>
      <c r="C147" s="194" t="s">
        <v>355</v>
      </c>
      <c r="D147" s="165" t="s">
        <v>58</v>
      </c>
      <c r="E147" s="48">
        <v>2</v>
      </c>
      <c r="F147" s="70" t="s">
        <v>64</v>
      </c>
      <c r="G147" s="49"/>
      <c r="H147" s="263"/>
      <c r="I147" s="50">
        <v>16</v>
      </c>
      <c r="J147" s="51">
        <v>85</v>
      </c>
      <c r="K147" s="353">
        <f t="shared" si="78"/>
        <v>1360</v>
      </c>
      <c r="L147" s="141">
        <v>5</v>
      </c>
      <c r="M147" s="52">
        <v>1</v>
      </c>
      <c r="N147" s="50">
        <v>200</v>
      </c>
      <c r="O147" s="53">
        <f t="shared" si="51"/>
        <v>1000</v>
      </c>
    </row>
    <row r="148" spans="1:15" s="54" customFormat="1" ht="18" customHeight="1">
      <c r="A148" s="46" t="s">
        <v>232</v>
      </c>
      <c r="B148" s="47">
        <v>1</v>
      </c>
      <c r="C148" s="194" t="s">
        <v>356</v>
      </c>
      <c r="D148" s="165" t="s">
        <v>130</v>
      </c>
      <c r="E148" s="48">
        <v>1</v>
      </c>
      <c r="F148" s="70" t="s">
        <v>60</v>
      </c>
      <c r="G148" s="49"/>
      <c r="H148" s="263" t="s">
        <v>131</v>
      </c>
      <c r="I148" s="50">
        <v>4</v>
      </c>
      <c r="J148" s="51">
        <v>45</v>
      </c>
      <c r="K148" s="353">
        <f t="shared" ref="K148" si="79">J148*I148*O148/1000</f>
        <v>180</v>
      </c>
      <c r="L148" s="141">
        <v>5</v>
      </c>
      <c r="M148" s="52">
        <v>1</v>
      </c>
      <c r="N148" s="50">
        <v>200</v>
      </c>
      <c r="O148" s="53">
        <f t="shared" ref="O148" si="80">L148*N148*M148</f>
        <v>1000</v>
      </c>
    </row>
    <row r="149" spans="1:15" s="54" customFormat="1" ht="18" customHeight="1">
      <c r="A149" s="46" t="s">
        <v>232</v>
      </c>
      <c r="B149" s="47">
        <v>2</v>
      </c>
      <c r="C149" s="194" t="s">
        <v>256</v>
      </c>
      <c r="D149" s="165" t="s">
        <v>130</v>
      </c>
      <c r="E149" s="48">
        <v>1</v>
      </c>
      <c r="F149" s="70" t="s">
        <v>60</v>
      </c>
      <c r="G149" s="49"/>
      <c r="H149" s="263" t="s">
        <v>131</v>
      </c>
      <c r="I149" s="50">
        <v>4</v>
      </c>
      <c r="J149" s="51">
        <v>45</v>
      </c>
      <c r="K149" s="353">
        <f t="shared" si="78"/>
        <v>288</v>
      </c>
      <c r="L149" s="141">
        <v>8</v>
      </c>
      <c r="M149" s="52">
        <v>1</v>
      </c>
      <c r="N149" s="50">
        <v>200</v>
      </c>
      <c r="O149" s="53">
        <f t="shared" si="51"/>
        <v>1600</v>
      </c>
    </row>
    <row r="150" spans="1:15" s="54" customFormat="1" ht="18" customHeight="1">
      <c r="A150" s="46" t="s">
        <v>232</v>
      </c>
      <c r="B150" s="47">
        <v>1</v>
      </c>
      <c r="C150" s="194" t="s">
        <v>270</v>
      </c>
      <c r="D150" s="165" t="s">
        <v>62</v>
      </c>
      <c r="E150" s="48">
        <v>1</v>
      </c>
      <c r="F150" s="70" t="s">
        <v>138</v>
      </c>
      <c r="G150" s="49"/>
      <c r="H150" s="263"/>
      <c r="I150" s="50">
        <v>1</v>
      </c>
      <c r="J150" s="51">
        <v>22</v>
      </c>
      <c r="K150" s="353">
        <f t="shared" si="78"/>
        <v>22</v>
      </c>
      <c r="L150" s="141">
        <v>5</v>
      </c>
      <c r="M150" s="52">
        <v>1</v>
      </c>
      <c r="N150" s="50">
        <v>200</v>
      </c>
      <c r="O150" s="53">
        <f t="shared" si="51"/>
        <v>1000</v>
      </c>
    </row>
    <row r="151" spans="1:15" s="54" customFormat="1" ht="18" customHeight="1">
      <c r="A151" s="46" t="s">
        <v>232</v>
      </c>
      <c r="B151" s="47">
        <v>2</v>
      </c>
      <c r="C151" s="194" t="s">
        <v>270</v>
      </c>
      <c r="D151" s="165" t="s">
        <v>62</v>
      </c>
      <c r="E151" s="48">
        <v>1</v>
      </c>
      <c r="F151" s="70" t="s">
        <v>138</v>
      </c>
      <c r="G151" s="49"/>
      <c r="H151" s="263"/>
      <c r="I151" s="50">
        <v>2</v>
      </c>
      <c r="J151" s="51">
        <v>22</v>
      </c>
      <c r="K151" s="353">
        <f t="shared" ref="K151" si="81">J151*I151*O151/1000</f>
        <v>44</v>
      </c>
      <c r="L151" s="141">
        <v>5</v>
      </c>
      <c r="M151" s="52">
        <v>1</v>
      </c>
      <c r="N151" s="50">
        <v>200</v>
      </c>
      <c r="O151" s="53">
        <f t="shared" ref="O151" si="82">L151*N151*M151</f>
        <v>1000</v>
      </c>
    </row>
    <row r="152" spans="1:15" s="54" customFormat="1" ht="18" customHeight="1">
      <c r="A152" s="46" t="s">
        <v>232</v>
      </c>
      <c r="B152" s="47">
        <v>3</v>
      </c>
      <c r="C152" s="194" t="s">
        <v>270</v>
      </c>
      <c r="D152" s="165" t="s">
        <v>62</v>
      </c>
      <c r="E152" s="48">
        <v>1</v>
      </c>
      <c r="F152" s="70" t="s">
        <v>138</v>
      </c>
      <c r="G152" s="49"/>
      <c r="H152" s="263"/>
      <c r="I152" s="50">
        <v>2</v>
      </c>
      <c r="J152" s="51">
        <v>22</v>
      </c>
      <c r="K152" s="353">
        <f t="shared" si="78"/>
        <v>44</v>
      </c>
      <c r="L152" s="141">
        <v>5</v>
      </c>
      <c r="M152" s="52">
        <v>1</v>
      </c>
      <c r="N152" s="50">
        <v>200</v>
      </c>
      <c r="O152" s="53">
        <f t="shared" si="51"/>
        <v>1000</v>
      </c>
    </row>
    <row r="153" spans="1:15" s="54" customFormat="1" ht="18" customHeight="1">
      <c r="A153" s="46" t="s">
        <v>232</v>
      </c>
      <c r="B153" s="47">
        <v>3</v>
      </c>
      <c r="C153" s="194" t="s">
        <v>355</v>
      </c>
      <c r="D153" s="165" t="s">
        <v>130</v>
      </c>
      <c r="E153" s="48">
        <v>1</v>
      </c>
      <c r="F153" s="70" t="s">
        <v>185</v>
      </c>
      <c r="G153" s="49"/>
      <c r="H153" s="263" t="s">
        <v>131</v>
      </c>
      <c r="I153" s="50">
        <v>2</v>
      </c>
      <c r="J153" s="51">
        <v>45</v>
      </c>
      <c r="K153" s="353">
        <f t="shared" si="78"/>
        <v>90</v>
      </c>
      <c r="L153" s="141">
        <v>5</v>
      </c>
      <c r="M153" s="52">
        <v>1</v>
      </c>
      <c r="N153" s="50">
        <v>200</v>
      </c>
      <c r="O153" s="53">
        <f t="shared" si="51"/>
        <v>1000</v>
      </c>
    </row>
    <row r="154" spans="1:15" s="54" customFormat="1" ht="18" customHeight="1">
      <c r="A154" s="46" t="s">
        <v>232</v>
      </c>
      <c r="B154" s="47">
        <v>1</v>
      </c>
      <c r="C154" s="194" t="s">
        <v>240</v>
      </c>
      <c r="D154" s="165"/>
      <c r="E154" s="48"/>
      <c r="F154" s="70" t="s">
        <v>156</v>
      </c>
      <c r="G154" s="49"/>
      <c r="H154" s="263"/>
      <c r="I154" s="50">
        <v>2</v>
      </c>
      <c r="J154" s="51"/>
      <c r="K154" s="353"/>
      <c r="L154" s="141">
        <v>24</v>
      </c>
      <c r="M154" s="52"/>
      <c r="N154" s="50">
        <v>365</v>
      </c>
      <c r="O154" s="53"/>
    </row>
    <row r="155" spans="1:15" s="54" customFormat="1" ht="18" customHeight="1">
      <c r="A155" s="46" t="s">
        <v>232</v>
      </c>
      <c r="B155" s="47">
        <v>2</v>
      </c>
      <c r="C155" s="194" t="s">
        <v>240</v>
      </c>
      <c r="D155" s="165"/>
      <c r="E155" s="48"/>
      <c r="F155" s="70" t="s">
        <v>156</v>
      </c>
      <c r="G155" s="49"/>
      <c r="H155" s="263"/>
      <c r="I155" s="50">
        <v>2</v>
      </c>
      <c r="J155" s="51"/>
      <c r="K155" s="353"/>
      <c r="L155" s="141">
        <v>24</v>
      </c>
      <c r="M155" s="52"/>
      <c r="N155" s="50">
        <v>365</v>
      </c>
      <c r="O155" s="53"/>
    </row>
    <row r="156" spans="1:15" s="54" customFormat="1" ht="18" customHeight="1">
      <c r="A156" s="46" t="s">
        <v>232</v>
      </c>
      <c r="B156" s="47">
        <v>3</v>
      </c>
      <c r="C156" s="194" t="s">
        <v>240</v>
      </c>
      <c r="D156" s="165"/>
      <c r="E156" s="48"/>
      <c r="F156" s="70" t="s">
        <v>156</v>
      </c>
      <c r="G156" s="49"/>
      <c r="H156" s="263"/>
      <c r="I156" s="50">
        <v>1</v>
      </c>
      <c r="J156" s="51"/>
      <c r="K156" s="353"/>
      <c r="L156" s="141">
        <v>24</v>
      </c>
      <c r="M156" s="52"/>
      <c r="N156" s="50">
        <v>365</v>
      </c>
      <c r="O156" s="53"/>
    </row>
    <row r="157" spans="1:15" s="54" customFormat="1" ht="18" customHeight="1">
      <c r="A157" s="46"/>
      <c r="B157" s="47"/>
      <c r="C157" s="194" t="s">
        <v>186</v>
      </c>
      <c r="D157" s="165"/>
      <c r="E157" s="48"/>
      <c r="F157" s="70"/>
      <c r="G157" s="49"/>
      <c r="H157" s="263"/>
      <c r="I157" s="50"/>
      <c r="J157" s="51"/>
      <c r="K157" s="353"/>
      <c r="L157" s="141"/>
      <c r="M157" s="52"/>
      <c r="N157" s="50"/>
      <c r="O157" s="53"/>
    </row>
    <row r="158" spans="1:15" s="54" customFormat="1" ht="18" customHeight="1">
      <c r="A158" s="46" t="s">
        <v>232</v>
      </c>
      <c r="B158" s="47">
        <v>1</v>
      </c>
      <c r="C158" s="194" t="s">
        <v>237</v>
      </c>
      <c r="D158" s="165" t="s">
        <v>130</v>
      </c>
      <c r="E158" s="48">
        <v>2</v>
      </c>
      <c r="F158" s="70" t="s">
        <v>61</v>
      </c>
      <c r="G158" s="49"/>
      <c r="H158" s="263" t="s">
        <v>131</v>
      </c>
      <c r="I158" s="50">
        <v>2</v>
      </c>
      <c r="J158" s="51">
        <v>88</v>
      </c>
      <c r="K158" s="353">
        <f t="shared" ref="K158:K163" si="83">J158*I158*O158/1000</f>
        <v>176</v>
      </c>
      <c r="L158" s="141">
        <v>5</v>
      </c>
      <c r="M158" s="52">
        <v>1</v>
      </c>
      <c r="N158" s="50">
        <v>200</v>
      </c>
      <c r="O158" s="53">
        <f t="shared" si="51"/>
        <v>1000</v>
      </c>
    </row>
    <row r="159" spans="1:15" s="54" customFormat="1" ht="18" customHeight="1">
      <c r="A159" s="46" t="s">
        <v>232</v>
      </c>
      <c r="B159" s="47">
        <v>1</v>
      </c>
      <c r="C159" s="194" t="s">
        <v>357</v>
      </c>
      <c r="D159" s="165" t="s">
        <v>130</v>
      </c>
      <c r="E159" s="48">
        <v>2</v>
      </c>
      <c r="F159" s="70" t="s">
        <v>61</v>
      </c>
      <c r="G159" s="49"/>
      <c r="H159" s="263" t="s">
        <v>131</v>
      </c>
      <c r="I159" s="50">
        <v>16</v>
      </c>
      <c r="J159" s="51">
        <v>88</v>
      </c>
      <c r="K159" s="353">
        <f t="shared" si="83"/>
        <v>1267.2</v>
      </c>
      <c r="L159" s="141">
        <v>5</v>
      </c>
      <c r="M159" s="52">
        <v>1</v>
      </c>
      <c r="N159" s="50">
        <v>180</v>
      </c>
      <c r="O159" s="53">
        <f t="shared" si="51"/>
        <v>900</v>
      </c>
    </row>
    <row r="160" spans="1:15" s="54" customFormat="1" ht="18" customHeight="1">
      <c r="A160" s="46" t="s">
        <v>232</v>
      </c>
      <c r="B160" s="47">
        <v>1</v>
      </c>
      <c r="C160" s="194" t="s">
        <v>238</v>
      </c>
      <c r="D160" s="165" t="s">
        <v>130</v>
      </c>
      <c r="E160" s="48">
        <v>1</v>
      </c>
      <c r="F160" s="70" t="s">
        <v>61</v>
      </c>
      <c r="G160" s="49"/>
      <c r="H160" s="263" t="s">
        <v>131</v>
      </c>
      <c r="I160" s="50">
        <v>4</v>
      </c>
      <c r="J160" s="51">
        <v>45</v>
      </c>
      <c r="K160" s="353">
        <f t="shared" si="83"/>
        <v>180</v>
      </c>
      <c r="L160" s="141">
        <v>5</v>
      </c>
      <c r="M160" s="52">
        <v>1</v>
      </c>
      <c r="N160" s="50">
        <v>200</v>
      </c>
      <c r="O160" s="53">
        <f t="shared" si="51"/>
        <v>1000</v>
      </c>
    </row>
    <row r="161" spans="1:17" s="54" customFormat="1" ht="18" customHeight="1">
      <c r="A161" s="46" t="s">
        <v>232</v>
      </c>
      <c r="B161" s="47">
        <v>1</v>
      </c>
      <c r="C161" s="194" t="s">
        <v>240</v>
      </c>
      <c r="D161" s="165" t="s">
        <v>62</v>
      </c>
      <c r="E161" s="48">
        <v>2</v>
      </c>
      <c r="F161" s="70" t="s">
        <v>61</v>
      </c>
      <c r="G161" s="49"/>
      <c r="H161" s="263"/>
      <c r="I161" s="50">
        <v>5</v>
      </c>
      <c r="J161" s="51">
        <v>44</v>
      </c>
      <c r="K161" s="353">
        <f t="shared" si="83"/>
        <v>220</v>
      </c>
      <c r="L161" s="141">
        <v>5</v>
      </c>
      <c r="M161" s="52">
        <v>1</v>
      </c>
      <c r="N161" s="50">
        <v>200</v>
      </c>
      <c r="O161" s="53">
        <f t="shared" si="51"/>
        <v>1000</v>
      </c>
    </row>
    <row r="162" spans="1:17" s="54" customFormat="1" ht="18" customHeight="1">
      <c r="A162" s="46" t="s">
        <v>232</v>
      </c>
      <c r="B162" s="47">
        <v>1</v>
      </c>
      <c r="C162" s="194" t="s">
        <v>357</v>
      </c>
      <c r="D162" s="165" t="s">
        <v>130</v>
      </c>
      <c r="E162" s="48">
        <v>1</v>
      </c>
      <c r="F162" s="70" t="s">
        <v>60</v>
      </c>
      <c r="G162" s="49"/>
      <c r="H162" s="263" t="s">
        <v>131</v>
      </c>
      <c r="I162" s="50">
        <v>8</v>
      </c>
      <c r="J162" s="51">
        <v>45</v>
      </c>
      <c r="K162" s="353">
        <f t="shared" si="83"/>
        <v>324</v>
      </c>
      <c r="L162" s="141">
        <v>5</v>
      </c>
      <c r="M162" s="52">
        <v>1</v>
      </c>
      <c r="N162" s="50">
        <v>180</v>
      </c>
      <c r="O162" s="53">
        <f t="shared" si="51"/>
        <v>900</v>
      </c>
    </row>
    <row r="163" spans="1:17" s="54" customFormat="1" ht="18" customHeight="1">
      <c r="A163" s="46" t="s">
        <v>232</v>
      </c>
      <c r="B163" s="47">
        <v>1</v>
      </c>
      <c r="C163" s="194" t="s">
        <v>238</v>
      </c>
      <c r="D163" s="165" t="s">
        <v>62</v>
      </c>
      <c r="E163" s="48">
        <v>1</v>
      </c>
      <c r="F163" s="70" t="s">
        <v>115</v>
      </c>
      <c r="G163" s="49"/>
      <c r="H163" s="263"/>
      <c r="I163" s="50">
        <v>2</v>
      </c>
      <c r="J163" s="51">
        <v>21</v>
      </c>
      <c r="K163" s="353">
        <f t="shared" si="83"/>
        <v>42</v>
      </c>
      <c r="L163" s="141">
        <v>5</v>
      </c>
      <c r="M163" s="52">
        <v>1</v>
      </c>
      <c r="N163" s="50">
        <v>200</v>
      </c>
      <c r="O163" s="53">
        <f t="shared" si="51"/>
        <v>1000</v>
      </c>
    </row>
    <row r="164" spans="1:17" s="54" customFormat="1" ht="18" customHeight="1" thickBot="1">
      <c r="A164" s="195" t="s">
        <v>232</v>
      </c>
      <c r="B164" s="196">
        <v>1</v>
      </c>
      <c r="C164" s="197" t="s">
        <v>240</v>
      </c>
      <c r="D164" s="166"/>
      <c r="E164" s="167"/>
      <c r="F164" s="168" t="s">
        <v>156</v>
      </c>
      <c r="G164" s="169"/>
      <c r="H164" s="170"/>
      <c r="I164" s="144">
        <v>3</v>
      </c>
      <c r="J164" s="171"/>
      <c r="K164" s="356"/>
      <c r="L164" s="142">
        <v>24</v>
      </c>
      <c r="M164" s="143"/>
      <c r="N164" s="144">
        <v>365</v>
      </c>
      <c r="O164" s="145"/>
    </row>
    <row r="165" spans="1:17" s="61" customFormat="1" ht="17.25" thickBot="1">
      <c r="A165" s="37"/>
      <c r="B165" s="37"/>
      <c r="C165" s="56"/>
      <c r="D165" s="37"/>
      <c r="E165" s="37"/>
      <c r="F165" s="67"/>
      <c r="G165" s="37"/>
      <c r="H165" s="243" t="s">
        <v>457</v>
      </c>
      <c r="I165" s="244">
        <f>SUM(I10:I164)</f>
        <v>765</v>
      </c>
      <c r="J165" s="244">
        <f t="shared" ref="J165:K165" si="84">SUM(J10:J164)</f>
        <v>8624</v>
      </c>
      <c r="K165" s="357">
        <f t="shared" si="84"/>
        <v>62938.587999999989</v>
      </c>
      <c r="L165" s="37"/>
      <c r="M165" s="37"/>
      <c r="N165" s="37"/>
      <c r="O165" s="37"/>
      <c r="Q165" s="62"/>
    </row>
    <row r="166" spans="1:17" s="61" customFormat="1" ht="16.5">
      <c r="A166" s="37"/>
      <c r="B166" s="37"/>
      <c r="C166" s="56"/>
      <c r="D166" s="37"/>
      <c r="E166" s="37"/>
      <c r="F166" s="67"/>
      <c r="G166" s="37"/>
      <c r="H166" s="300"/>
      <c r="I166" s="300"/>
      <c r="J166" s="59"/>
      <c r="K166" s="37"/>
      <c r="L166" s="37"/>
      <c r="M166" s="37"/>
      <c r="N166" s="37"/>
      <c r="O166" s="37"/>
      <c r="Q166" s="62"/>
    </row>
    <row r="167" spans="1:17" s="61" customFormat="1" ht="16.5">
      <c r="A167" s="37"/>
      <c r="B167" s="37"/>
      <c r="C167" s="56"/>
      <c r="D167" s="37"/>
      <c r="E167" s="37"/>
      <c r="F167" s="67"/>
      <c r="G167" s="37"/>
      <c r="H167" s="300"/>
      <c r="I167" s="300"/>
      <c r="J167" s="59"/>
      <c r="K167" s="37"/>
      <c r="L167" s="37"/>
      <c r="M167" s="37"/>
      <c r="N167" s="37"/>
      <c r="O167" s="37"/>
      <c r="Q167" s="62"/>
    </row>
    <row r="168" spans="1:17" s="61" customFormat="1" ht="16.5">
      <c r="A168" s="37"/>
      <c r="B168" s="37"/>
      <c r="C168" s="56"/>
      <c r="D168" s="37"/>
      <c r="E168" s="37"/>
      <c r="F168" s="67"/>
      <c r="G168" s="37"/>
      <c r="H168" s="57"/>
      <c r="I168" s="58"/>
      <c r="J168" s="59"/>
      <c r="K168" s="37"/>
      <c r="L168" s="37"/>
      <c r="M168" s="37"/>
      <c r="N168" s="37"/>
      <c r="O168" s="37"/>
      <c r="Q168" s="62"/>
    </row>
    <row r="169" spans="1:17" s="61" customFormat="1" ht="12" customHeight="1">
      <c r="A169" s="37"/>
      <c r="B169" s="37"/>
      <c r="C169" s="56"/>
      <c r="D169" s="37"/>
      <c r="E169" s="37"/>
      <c r="F169" s="67"/>
      <c r="G169" s="37"/>
      <c r="H169" s="57"/>
      <c r="I169" s="300"/>
      <c r="J169" s="59"/>
      <c r="K169" s="301"/>
      <c r="L169" s="64"/>
      <c r="M169" s="64"/>
      <c r="N169" s="37"/>
      <c r="O169" s="37"/>
      <c r="Q169" s="62"/>
    </row>
    <row r="170" spans="1:17" s="61" customFormat="1" ht="12" customHeight="1">
      <c r="A170" s="37"/>
      <c r="B170" s="37"/>
      <c r="C170" s="56"/>
      <c r="D170" s="37"/>
      <c r="E170" s="37"/>
      <c r="F170" s="67"/>
      <c r="G170" s="37"/>
      <c r="H170" s="57"/>
      <c r="I170" s="300"/>
      <c r="J170" s="59"/>
      <c r="K170" s="301"/>
      <c r="L170" s="37"/>
      <c r="M170" s="37"/>
      <c r="N170" s="37"/>
      <c r="O170" s="37"/>
      <c r="Q170" s="62"/>
    </row>
    <row r="171" spans="1:17" s="61" customFormat="1" ht="12" customHeight="1">
      <c r="A171" s="37"/>
      <c r="B171" s="37"/>
      <c r="C171" s="56"/>
      <c r="D171" s="37"/>
      <c r="E171" s="37"/>
      <c r="F171" s="67"/>
      <c r="G171" s="37"/>
      <c r="H171" s="57"/>
      <c r="I171" s="58"/>
      <c r="J171" s="59"/>
      <c r="K171" s="301"/>
      <c r="L171" s="302"/>
      <c r="M171" s="37"/>
      <c r="N171" s="37"/>
      <c r="O171" s="37"/>
      <c r="Q171" s="62"/>
    </row>
    <row r="172" spans="1:17" s="61" customFormat="1" ht="12" customHeight="1">
      <c r="A172" s="37"/>
      <c r="B172" s="37"/>
      <c r="C172" s="56"/>
      <c r="D172" s="37"/>
      <c r="E172" s="37"/>
      <c r="F172" s="67"/>
      <c r="G172" s="37"/>
      <c r="H172" s="57"/>
      <c r="I172" s="58"/>
      <c r="J172" s="59"/>
      <c r="K172" s="301"/>
      <c r="L172" s="302"/>
      <c r="M172" s="37"/>
      <c r="N172" s="37"/>
      <c r="O172" s="37"/>
      <c r="Q172" s="62"/>
    </row>
    <row r="173" spans="1:17" s="61" customFormat="1" ht="12" customHeight="1">
      <c r="A173" s="37"/>
      <c r="B173" s="37"/>
      <c r="C173" s="56"/>
      <c r="D173" s="37"/>
      <c r="E173" s="37"/>
      <c r="F173" s="67"/>
      <c r="G173" s="37"/>
      <c r="H173" s="57"/>
      <c r="I173" s="58"/>
      <c r="J173" s="59"/>
      <c r="K173" s="301"/>
      <c r="L173" s="302"/>
      <c r="M173" s="37"/>
      <c r="N173" s="37"/>
      <c r="O173" s="37"/>
      <c r="Q173" s="62"/>
    </row>
    <row r="174" spans="1:17" s="61" customFormat="1" ht="12" customHeight="1">
      <c r="A174" s="37"/>
      <c r="B174" s="37"/>
      <c r="C174" s="56"/>
      <c r="D174" s="37"/>
      <c r="E174" s="37"/>
      <c r="F174" s="67"/>
      <c r="G174" s="37"/>
      <c r="H174" s="57"/>
      <c r="I174" s="58"/>
      <c r="J174" s="59"/>
      <c r="K174" s="301"/>
      <c r="L174" s="302"/>
      <c r="M174" s="37"/>
      <c r="N174" s="37"/>
      <c r="O174" s="37"/>
      <c r="Q174" s="62"/>
    </row>
    <row r="175" spans="1:17" s="61" customFormat="1" ht="12" customHeight="1">
      <c r="A175" s="37"/>
      <c r="B175" s="37"/>
      <c r="C175" s="56"/>
      <c r="D175" s="37"/>
      <c r="E175" s="37"/>
      <c r="F175" s="67"/>
      <c r="G175" s="37"/>
      <c r="H175" s="57"/>
      <c r="I175" s="58"/>
      <c r="J175" s="59"/>
      <c r="K175" s="37"/>
      <c r="L175" s="37"/>
      <c r="M175" s="37"/>
      <c r="N175" s="37"/>
      <c r="O175" s="37"/>
      <c r="Q175" s="62"/>
    </row>
    <row r="176" spans="1:17" s="61" customFormat="1" ht="12" customHeight="1">
      <c r="A176" s="37"/>
      <c r="B176" s="37"/>
      <c r="C176" s="56"/>
      <c r="D176" s="37"/>
      <c r="E176" s="37"/>
      <c r="F176" s="67"/>
      <c r="G176" s="37"/>
      <c r="H176" s="57"/>
      <c r="I176" s="58"/>
      <c r="J176" s="59"/>
      <c r="K176" s="37"/>
      <c r="L176" s="37"/>
      <c r="M176" s="37"/>
      <c r="N176" s="37"/>
      <c r="O176" s="37"/>
      <c r="Q176" s="62"/>
    </row>
    <row r="177" spans="1:17" s="61" customFormat="1" ht="16.5">
      <c r="A177" s="37"/>
      <c r="B177" s="37"/>
      <c r="C177" s="56"/>
      <c r="D177" s="37"/>
      <c r="E177" s="37"/>
      <c r="F177" s="67"/>
      <c r="G177" s="37"/>
      <c r="H177" s="57"/>
      <c r="I177" s="58"/>
      <c r="J177" s="59"/>
      <c r="K177" s="37"/>
      <c r="L177" s="37"/>
      <c r="M177" s="37"/>
      <c r="N177" s="37"/>
      <c r="O177" s="37"/>
      <c r="Q177" s="62"/>
    </row>
    <row r="178" spans="1:17" s="61" customFormat="1" ht="16.5">
      <c r="A178" s="37"/>
      <c r="B178" s="37"/>
      <c r="C178" s="56"/>
      <c r="D178" s="37"/>
      <c r="E178" s="37"/>
      <c r="F178" s="67"/>
      <c r="G178" s="37"/>
      <c r="H178" s="57"/>
      <c r="I178" s="58"/>
      <c r="J178" s="59"/>
      <c r="K178" s="37"/>
      <c r="L178" s="37"/>
      <c r="M178" s="37"/>
      <c r="N178" s="37"/>
      <c r="O178" s="37"/>
      <c r="Q178" s="62"/>
    </row>
    <row r="179" spans="1:17" s="61" customFormat="1" ht="16.5">
      <c r="A179" s="37"/>
      <c r="B179" s="37"/>
      <c r="C179" s="56"/>
      <c r="D179" s="37"/>
      <c r="E179" s="37"/>
      <c r="F179" s="67"/>
      <c r="G179" s="37"/>
      <c r="H179" s="57"/>
      <c r="I179" s="58"/>
      <c r="J179" s="59"/>
      <c r="K179" s="37"/>
      <c r="L179" s="37"/>
      <c r="M179" s="37"/>
      <c r="N179" s="37"/>
      <c r="O179" s="37"/>
      <c r="Q179" s="62"/>
    </row>
    <row r="180" spans="1:17" s="61" customFormat="1" ht="16.5">
      <c r="A180" s="37"/>
      <c r="B180" s="37"/>
      <c r="C180" s="56"/>
      <c r="D180" s="37"/>
      <c r="E180" s="37"/>
      <c r="F180" s="67"/>
      <c r="G180" s="37"/>
      <c r="H180" s="57"/>
      <c r="I180" s="58"/>
      <c r="J180" s="59"/>
      <c r="K180" s="37"/>
      <c r="L180" s="37"/>
      <c r="M180" s="37"/>
      <c r="N180" s="37"/>
      <c r="O180" s="37"/>
      <c r="Q180" s="62"/>
    </row>
    <row r="181" spans="1:17" s="61" customFormat="1" ht="16.5">
      <c r="A181" s="37"/>
      <c r="B181" s="37"/>
      <c r="C181" s="56"/>
      <c r="D181" s="37"/>
      <c r="E181" s="37"/>
      <c r="F181" s="67"/>
      <c r="G181" s="37"/>
      <c r="H181" s="57"/>
      <c r="I181" s="58"/>
      <c r="J181" s="59"/>
      <c r="K181" s="37"/>
      <c r="L181" s="37"/>
      <c r="M181" s="37"/>
      <c r="N181" s="37"/>
      <c r="O181" s="37"/>
      <c r="Q181" s="62"/>
    </row>
    <row r="182" spans="1:17" s="61" customFormat="1" ht="16.5">
      <c r="A182" s="37"/>
      <c r="B182" s="37"/>
      <c r="C182" s="56"/>
      <c r="D182" s="37"/>
      <c r="E182" s="37"/>
      <c r="F182" s="67"/>
      <c r="G182" s="37"/>
      <c r="H182" s="57"/>
      <c r="I182" s="58"/>
      <c r="J182" s="300"/>
      <c r="K182" s="300"/>
      <c r="L182" s="37"/>
      <c r="M182" s="37"/>
      <c r="N182" s="37"/>
      <c r="O182" s="37"/>
      <c r="Q182" s="62"/>
    </row>
  </sheetData>
  <mergeCells count="6">
    <mergeCell ref="Q72:Q73"/>
    <mergeCell ref="A4:F4"/>
    <mergeCell ref="D5:K5"/>
    <mergeCell ref="L5:O5"/>
    <mergeCell ref="D6:E6"/>
    <mergeCell ref="L6:O6"/>
  </mergeCells>
  <phoneticPr fontId="3"/>
  <printOptions horizontalCentered="1"/>
  <pageMargins left="0.47244094488188981" right="0" top="0.59055118110236227" bottom="0.39370078740157483" header="0.51181102362204722" footer="0.51181102362204722"/>
  <pageSetup paperSize="8" orientation="portrait" r:id="rId1"/>
  <headerFooter alignWithMargins="0"/>
  <rowBreaks count="1" manualBreakCount="1">
    <brk id="19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R147"/>
  <sheetViews>
    <sheetView view="pageBreakPreview" zoomScale="70" zoomScaleNormal="85" zoomScaleSheetLayoutView="70" workbookViewId="0">
      <pane xSplit="10" ySplit="9" topLeftCell="K112" activePane="bottomRight" state="frozenSplit"/>
      <selection activeCell="M13" sqref="M13"/>
      <selection pane="topRight" activeCell="M13" sqref="M13"/>
      <selection pane="bottomLeft" activeCell="M13" sqref="M13"/>
      <selection pane="bottomRight" activeCell="K129" sqref="K129"/>
    </sheetView>
  </sheetViews>
  <sheetFormatPr defaultColWidth="8.375" defaultRowHeight="14.25"/>
  <cols>
    <col min="1" max="1" width="7.375" style="37" customWidth="1"/>
    <col min="2" max="2" width="4" style="37" customWidth="1"/>
    <col min="3" max="3" width="12.625" style="56" customWidth="1"/>
    <col min="4" max="4" width="8.375" style="37" customWidth="1"/>
    <col min="5" max="5" width="3.375" style="37" customWidth="1"/>
    <col min="6" max="6" width="14.125" style="67" customWidth="1"/>
    <col min="7" max="7" width="3.625" style="37" customWidth="1"/>
    <col min="8" max="8" width="7.125" style="57" customWidth="1"/>
    <col min="9" max="9" width="5.125" style="58" customWidth="1"/>
    <col min="10" max="10" width="6.5" style="59" customWidth="1"/>
    <col min="11" max="12" width="9.875" style="37" customWidth="1"/>
    <col min="13" max="13" width="6.125" style="37" customWidth="1"/>
    <col min="14" max="14" width="8.375" style="37" customWidth="1"/>
    <col min="15" max="15" width="6.125" style="37" customWidth="1"/>
    <col min="16" max="16" width="8.375" style="37" customWidth="1"/>
    <col min="17" max="17" width="8.375" style="55" customWidth="1"/>
    <col min="18" max="22" width="12.5" style="37" customWidth="1"/>
    <col min="23" max="16384" width="8.375" style="37"/>
  </cols>
  <sheetData>
    <row r="2" spans="1:18" ht="22.5">
      <c r="A2" s="66" t="s">
        <v>508</v>
      </c>
    </row>
    <row r="4" spans="1:18" ht="32.25" customHeight="1" thickBot="1">
      <c r="A4" s="326" t="s">
        <v>213</v>
      </c>
      <c r="B4" s="326"/>
      <c r="C4" s="326"/>
      <c r="D4" s="326"/>
      <c r="E4" s="326"/>
      <c r="F4" s="326"/>
      <c r="G4" s="33"/>
      <c r="H4" s="34"/>
      <c r="I4" s="35"/>
      <c r="J4" s="36"/>
      <c r="K4" s="35"/>
      <c r="L4" s="34"/>
      <c r="M4" s="297"/>
      <c r="N4" s="297"/>
      <c r="O4" s="297"/>
    </row>
    <row r="5" spans="1:18" s="40" customFormat="1" ht="13.5" customHeight="1">
      <c r="A5" s="112" t="s">
        <v>0</v>
      </c>
      <c r="B5" s="113" t="s">
        <v>1</v>
      </c>
      <c r="C5" s="190" t="s">
        <v>2</v>
      </c>
      <c r="D5" s="327"/>
      <c r="E5" s="328"/>
      <c r="F5" s="328"/>
      <c r="G5" s="328"/>
      <c r="H5" s="328"/>
      <c r="I5" s="328"/>
      <c r="J5" s="328"/>
      <c r="K5" s="329"/>
      <c r="L5" s="330" t="s">
        <v>3</v>
      </c>
      <c r="M5" s="331"/>
      <c r="N5" s="331"/>
      <c r="O5" s="332"/>
      <c r="P5" s="261"/>
      <c r="Q5" s="261"/>
      <c r="R5" s="261"/>
    </row>
    <row r="6" spans="1:18" s="40" customFormat="1" ht="13.5" customHeight="1">
      <c r="A6" s="38"/>
      <c r="B6" s="39"/>
      <c r="C6" s="191"/>
      <c r="D6" s="333" t="s">
        <v>4</v>
      </c>
      <c r="E6" s="334"/>
      <c r="F6" s="68" t="s">
        <v>5</v>
      </c>
      <c r="G6" s="262"/>
      <c r="H6" s="41" t="s">
        <v>6</v>
      </c>
      <c r="I6" s="41" t="s">
        <v>7</v>
      </c>
      <c r="J6" s="42" t="s">
        <v>8</v>
      </c>
      <c r="K6" s="161" t="s">
        <v>9</v>
      </c>
      <c r="L6" s="335" t="s">
        <v>10</v>
      </c>
      <c r="M6" s="336"/>
      <c r="N6" s="336"/>
      <c r="O6" s="337"/>
      <c r="P6" s="261"/>
      <c r="Q6" s="261"/>
      <c r="R6" s="261"/>
    </row>
    <row r="7" spans="1:18" s="40" customFormat="1" ht="13.5" customHeight="1">
      <c r="A7" s="38"/>
      <c r="B7" s="39"/>
      <c r="C7" s="191"/>
      <c r="D7" s="92"/>
      <c r="E7" s="261"/>
      <c r="F7" s="69"/>
      <c r="G7" s="39"/>
      <c r="H7" s="41" t="s">
        <v>11</v>
      </c>
      <c r="I7" s="41"/>
      <c r="J7" s="42" t="s">
        <v>12</v>
      </c>
      <c r="K7" s="161" t="s">
        <v>13</v>
      </c>
      <c r="L7" s="137" t="s">
        <v>510</v>
      </c>
      <c r="M7" s="43" t="s">
        <v>509</v>
      </c>
      <c r="N7" s="43" t="s">
        <v>14</v>
      </c>
      <c r="O7" s="44" t="s">
        <v>15</v>
      </c>
      <c r="P7" s="261"/>
      <c r="Q7" s="261"/>
      <c r="R7" s="261"/>
    </row>
    <row r="8" spans="1:18" s="40" customFormat="1" ht="13.5" customHeight="1">
      <c r="A8" s="38"/>
      <c r="B8" s="39"/>
      <c r="C8" s="191"/>
      <c r="D8" s="92"/>
      <c r="E8" s="261"/>
      <c r="F8" s="69"/>
      <c r="G8" s="39"/>
      <c r="H8" s="41"/>
      <c r="I8" s="41"/>
      <c r="J8" s="42"/>
      <c r="K8" s="161"/>
      <c r="L8" s="138" t="s">
        <v>511</v>
      </c>
      <c r="M8" s="41"/>
      <c r="N8" s="41" t="s">
        <v>512</v>
      </c>
      <c r="O8" s="45" t="s">
        <v>16</v>
      </c>
      <c r="P8" s="261"/>
      <c r="Q8" s="261"/>
      <c r="R8" s="261"/>
    </row>
    <row r="9" spans="1:18" s="40" customFormat="1" ht="13.5" customHeight="1" thickBot="1">
      <c r="A9" s="114"/>
      <c r="B9" s="115"/>
      <c r="C9" s="192"/>
      <c r="D9" s="162"/>
      <c r="E9" s="116"/>
      <c r="F9" s="117"/>
      <c r="G9" s="115"/>
      <c r="H9" s="118"/>
      <c r="I9" s="118" t="s">
        <v>17</v>
      </c>
      <c r="J9" s="119" t="s">
        <v>18</v>
      </c>
      <c r="K9" s="163" t="s">
        <v>19</v>
      </c>
      <c r="L9" s="139" t="s">
        <v>20</v>
      </c>
      <c r="M9" s="120"/>
      <c r="N9" s="120" t="s">
        <v>21</v>
      </c>
      <c r="O9" s="121" t="s">
        <v>20</v>
      </c>
      <c r="P9" s="261"/>
      <c r="Q9" s="261"/>
      <c r="R9" s="261"/>
    </row>
    <row r="10" spans="1:18" s="54" customFormat="1" ht="18" customHeight="1">
      <c r="A10" s="93" t="s">
        <v>232</v>
      </c>
      <c r="B10" s="94">
        <v>1</v>
      </c>
      <c r="C10" s="193" t="s">
        <v>234</v>
      </c>
      <c r="D10" s="164" t="s">
        <v>58</v>
      </c>
      <c r="E10" s="95">
        <v>1</v>
      </c>
      <c r="F10" s="96" t="s">
        <v>59</v>
      </c>
      <c r="G10" s="97"/>
      <c r="H10" s="98"/>
      <c r="I10" s="99">
        <v>1</v>
      </c>
      <c r="J10" s="100">
        <v>47</v>
      </c>
      <c r="K10" s="354">
        <f t="shared" ref="K10:K128" si="0">J10*I10*O10/1000</f>
        <v>28.2</v>
      </c>
      <c r="L10" s="140">
        <v>3</v>
      </c>
      <c r="M10" s="101">
        <v>1</v>
      </c>
      <c r="N10" s="99">
        <v>200</v>
      </c>
      <c r="O10" s="102">
        <f t="shared" ref="O10:O128" si="1">L10*N10*M10</f>
        <v>600</v>
      </c>
      <c r="P10" s="264"/>
      <c r="Q10" s="264"/>
      <c r="R10" s="264"/>
    </row>
    <row r="11" spans="1:18" s="54" customFormat="1" ht="18" customHeight="1">
      <c r="A11" s="46" t="s">
        <v>232</v>
      </c>
      <c r="B11" s="47">
        <v>1</v>
      </c>
      <c r="C11" s="194" t="s">
        <v>358</v>
      </c>
      <c r="D11" s="165" t="s">
        <v>58</v>
      </c>
      <c r="E11" s="48">
        <v>1</v>
      </c>
      <c r="F11" s="70" t="s">
        <v>60</v>
      </c>
      <c r="G11" s="49"/>
      <c r="H11" s="263"/>
      <c r="I11" s="50">
        <v>2</v>
      </c>
      <c r="J11" s="51">
        <v>47</v>
      </c>
      <c r="K11" s="353">
        <f t="shared" ref="K11:K14" si="2">J11*I11*O11/1000</f>
        <v>67.680000000000007</v>
      </c>
      <c r="L11" s="141">
        <v>4</v>
      </c>
      <c r="M11" s="52">
        <v>1</v>
      </c>
      <c r="N11" s="50">
        <v>180</v>
      </c>
      <c r="O11" s="53">
        <f t="shared" ref="O11:O14" si="3">L11*N11*M11</f>
        <v>720</v>
      </c>
      <c r="P11" s="264"/>
      <c r="Q11" s="346"/>
      <c r="R11" s="264"/>
    </row>
    <row r="12" spans="1:18" s="54" customFormat="1" ht="18" customHeight="1">
      <c r="A12" s="46" t="s">
        <v>232</v>
      </c>
      <c r="B12" s="47">
        <v>1</v>
      </c>
      <c r="C12" s="194" t="s">
        <v>359</v>
      </c>
      <c r="D12" s="165" t="s">
        <v>58</v>
      </c>
      <c r="E12" s="48">
        <v>1</v>
      </c>
      <c r="F12" s="70" t="s">
        <v>60</v>
      </c>
      <c r="G12" s="49"/>
      <c r="H12" s="263"/>
      <c r="I12" s="50">
        <v>2</v>
      </c>
      <c r="J12" s="51">
        <v>47</v>
      </c>
      <c r="K12" s="353">
        <f t="shared" si="2"/>
        <v>75.2</v>
      </c>
      <c r="L12" s="141">
        <v>4</v>
      </c>
      <c r="M12" s="52">
        <v>1</v>
      </c>
      <c r="N12" s="50">
        <v>200</v>
      </c>
      <c r="O12" s="53">
        <f t="shared" si="3"/>
        <v>800</v>
      </c>
      <c r="P12" s="264"/>
      <c r="Q12" s="347"/>
      <c r="R12" s="264"/>
    </row>
    <row r="13" spans="1:18" s="54" customFormat="1" ht="18" customHeight="1">
      <c r="A13" s="46" t="s">
        <v>232</v>
      </c>
      <c r="B13" s="47">
        <v>1</v>
      </c>
      <c r="C13" s="194" t="s">
        <v>280</v>
      </c>
      <c r="D13" s="165" t="s">
        <v>58</v>
      </c>
      <c r="E13" s="48">
        <v>1</v>
      </c>
      <c r="F13" s="70" t="s">
        <v>60</v>
      </c>
      <c r="G13" s="49"/>
      <c r="H13" s="263"/>
      <c r="I13" s="50">
        <v>4</v>
      </c>
      <c r="J13" s="51">
        <v>47</v>
      </c>
      <c r="K13" s="353">
        <f t="shared" si="2"/>
        <v>300.8</v>
      </c>
      <c r="L13" s="141">
        <v>8</v>
      </c>
      <c r="M13" s="52">
        <v>1</v>
      </c>
      <c r="N13" s="50">
        <v>200</v>
      </c>
      <c r="O13" s="53">
        <f t="shared" si="3"/>
        <v>1600</v>
      </c>
      <c r="P13" s="264"/>
      <c r="Q13" s="347"/>
      <c r="R13" s="264"/>
    </row>
    <row r="14" spans="1:18" s="54" customFormat="1" ht="18" customHeight="1">
      <c r="A14" s="46" t="s">
        <v>232</v>
      </c>
      <c r="B14" s="47">
        <v>1</v>
      </c>
      <c r="C14" s="194" t="s">
        <v>360</v>
      </c>
      <c r="D14" s="165" t="s">
        <v>58</v>
      </c>
      <c r="E14" s="48">
        <v>1</v>
      </c>
      <c r="F14" s="70" t="s">
        <v>60</v>
      </c>
      <c r="G14" s="49"/>
      <c r="H14" s="263"/>
      <c r="I14" s="50">
        <v>2</v>
      </c>
      <c r="J14" s="51">
        <v>47</v>
      </c>
      <c r="K14" s="353">
        <f t="shared" si="2"/>
        <v>1.1279999999999999</v>
      </c>
      <c r="L14" s="141">
        <v>1</v>
      </c>
      <c r="M14" s="52">
        <v>1</v>
      </c>
      <c r="N14" s="50">
        <v>12</v>
      </c>
      <c r="O14" s="53">
        <f t="shared" si="3"/>
        <v>12</v>
      </c>
      <c r="P14" s="264"/>
      <c r="Q14" s="347"/>
      <c r="R14" s="264"/>
    </row>
    <row r="15" spans="1:18" s="54" customFormat="1" ht="18" customHeight="1">
      <c r="A15" s="46" t="s">
        <v>232</v>
      </c>
      <c r="B15" s="47">
        <v>1</v>
      </c>
      <c r="C15" s="194" t="s">
        <v>361</v>
      </c>
      <c r="D15" s="165" t="s">
        <v>58</v>
      </c>
      <c r="E15" s="48">
        <v>1</v>
      </c>
      <c r="F15" s="70" t="s">
        <v>60</v>
      </c>
      <c r="G15" s="49"/>
      <c r="H15" s="263"/>
      <c r="I15" s="50">
        <v>2</v>
      </c>
      <c r="J15" s="51">
        <v>47</v>
      </c>
      <c r="K15" s="353">
        <f t="shared" si="0"/>
        <v>75.2</v>
      </c>
      <c r="L15" s="141">
        <v>4</v>
      </c>
      <c r="M15" s="52">
        <v>1</v>
      </c>
      <c r="N15" s="50">
        <v>200</v>
      </c>
      <c r="O15" s="53">
        <f t="shared" si="1"/>
        <v>800</v>
      </c>
      <c r="P15" s="264"/>
      <c r="Q15" s="347"/>
      <c r="R15" s="264"/>
    </row>
    <row r="16" spans="1:18" s="54" customFormat="1" ht="18" customHeight="1">
      <c r="A16" s="46" t="s">
        <v>232</v>
      </c>
      <c r="B16" s="47">
        <v>2</v>
      </c>
      <c r="C16" s="194" t="s">
        <v>256</v>
      </c>
      <c r="D16" s="165" t="s">
        <v>58</v>
      </c>
      <c r="E16" s="48">
        <v>1</v>
      </c>
      <c r="F16" s="70" t="s">
        <v>60</v>
      </c>
      <c r="G16" s="49"/>
      <c r="H16" s="263"/>
      <c r="I16" s="50">
        <v>10</v>
      </c>
      <c r="J16" s="51">
        <v>47</v>
      </c>
      <c r="K16" s="353">
        <f t="shared" ref="K16" si="4">J16*I16*O16/1000</f>
        <v>752</v>
      </c>
      <c r="L16" s="141">
        <v>8</v>
      </c>
      <c r="M16" s="52">
        <v>1</v>
      </c>
      <c r="N16" s="50">
        <v>200</v>
      </c>
      <c r="O16" s="53">
        <f t="shared" ref="O16" si="5">L16*N16*M16</f>
        <v>1600</v>
      </c>
      <c r="P16" s="264"/>
      <c r="Q16" s="347"/>
      <c r="R16" s="264"/>
    </row>
    <row r="17" spans="1:18" s="54" customFormat="1" ht="18" customHeight="1">
      <c r="A17" s="46" t="s">
        <v>232</v>
      </c>
      <c r="B17" s="47">
        <v>2</v>
      </c>
      <c r="C17" s="194" t="s">
        <v>362</v>
      </c>
      <c r="D17" s="165" t="s">
        <v>58</v>
      </c>
      <c r="E17" s="48">
        <v>1</v>
      </c>
      <c r="F17" s="70" t="s">
        <v>60</v>
      </c>
      <c r="G17" s="49"/>
      <c r="H17" s="263"/>
      <c r="I17" s="50">
        <v>2</v>
      </c>
      <c r="J17" s="51">
        <v>47</v>
      </c>
      <c r="K17" s="353">
        <f t="shared" ref="K17" si="6">J17*I17*O17/1000</f>
        <v>56.4</v>
      </c>
      <c r="L17" s="141">
        <v>3</v>
      </c>
      <c r="M17" s="52">
        <v>1</v>
      </c>
      <c r="N17" s="50">
        <v>200</v>
      </c>
      <c r="O17" s="53">
        <f t="shared" ref="O17" si="7">L17*N17*M17</f>
        <v>600</v>
      </c>
      <c r="P17" s="264"/>
      <c r="Q17" s="347"/>
      <c r="R17" s="264"/>
    </row>
    <row r="18" spans="1:18" s="54" customFormat="1" ht="18" customHeight="1">
      <c r="A18" s="46" t="s">
        <v>232</v>
      </c>
      <c r="B18" s="47">
        <v>2</v>
      </c>
      <c r="C18" s="194" t="s">
        <v>261</v>
      </c>
      <c r="D18" s="165" t="s">
        <v>58</v>
      </c>
      <c r="E18" s="48">
        <v>1</v>
      </c>
      <c r="F18" s="70" t="s">
        <v>60</v>
      </c>
      <c r="G18" s="49"/>
      <c r="H18" s="263"/>
      <c r="I18" s="50">
        <v>2</v>
      </c>
      <c r="J18" s="51">
        <v>47</v>
      </c>
      <c r="K18" s="353">
        <f t="shared" si="0"/>
        <v>56.4</v>
      </c>
      <c r="L18" s="141">
        <v>3</v>
      </c>
      <c r="M18" s="52">
        <v>1</v>
      </c>
      <c r="N18" s="50">
        <v>200</v>
      </c>
      <c r="O18" s="53">
        <f t="shared" si="1"/>
        <v>600</v>
      </c>
      <c r="P18" s="264"/>
      <c r="Q18" s="347"/>
      <c r="R18" s="264"/>
    </row>
    <row r="19" spans="1:18" s="54" customFormat="1" ht="18" customHeight="1">
      <c r="A19" s="46" t="s">
        <v>232</v>
      </c>
      <c r="B19" s="47">
        <v>2</v>
      </c>
      <c r="C19" s="194" t="s">
        <v>360</v>
      </c>
      <c r="D19" s="165" t="s">
        <v>58</v>
      </c>
      <c r="E19" s="48">
        <v>1</v>
      </c>
      <c r="F19" s="70" t="s">
        <v>60</v>
      </c>
      <c r="G19" s="49"/>
      <c r="H19" s="263"/>
      <c r="I19" s="50">
        <v>2</v>
      </c>
      <c r="J19" s="51">
        <v>47</v>
      </c>
      <c r="K19" s="353">
        <f t="shared" ref="K19" si="8">J19*I19*O19/1000</f>
        <v>18.8</v>
      </c>
      <c r="L19" s="141">
        <v>1</v>
      </c>
      <c r="M19" s="52">
        <v>1</v>
      </c>
      <c r="N19" s="50">
        <v>200</v>
      </c>
      <c r="O19" s="53">
        <f t="shared" ref="O19" si="9">L19*N19*M19</f>
        <v>200</v>
      </c>
      <c r="P19" s="264"/>
      <c r="Q19" s="347"/>
      <c r="R19" s="264"/>
    </row>
    <row r="20" spans="1:18" s="54" customFormat="1" ht="18" customHeight="1">
      <c r="A20" s="46" t="s">
        <v>232</v>
      </c>
      <c r="B20" s="47">
        <v>3</v>
      </c>
      <c r="C20" s="194" t="s">
        <v>363</v>
      </c>
      <c r="D20" s="165" t="s">
        <v>58</v>
      </c>
      <c r="E20" s="48">
        <v>1</v>
      </c>
      <c r="F20" s="70" t="s">
        <v>60</v>
      </c>
      <c r="G20" s="49"/>
      <c r="H20" s="263"/>
      <c r="I20" s="50">
        <v>2</v>
      </c>
      <c r="J20" s="51">
        <v>47</v>
      </c>
      <c r="K20" s="353">
        <f t="shared" si="0"/>
        <v>75.2</v>
      </c>
      <c r="L20" s="141">
        <v>4</v>
      </c>
      <c r="M20" s="52">
        <v>1</v>
      </c>
      <c r="N20" s="50">
        <v>200</v>
      </c>
      <c r="O20" s="53">
        <f t="shared" si="1"/>
        <v>800</v>
      </c>
      <c r="P20" s="264"/>
      <c r="Q20" s="347"/>
      <c r="R20" s="264"/>
    </row>
    <row r="21" spans="1:18" s="54" customFormat="1" ht="18" customHeight="1">
      <c r="A21" s="46" t="s">
        <v>232</v>
      </c>
      <c r="B21" s="47">
        <v>3</v>
      </c>
      <c r="C21" s="194" t="s">
        <v>349</v>
      </c>
      <c r="D21" s="165" t="s">
        <v>58</v>
      </c>
      <c r="E21" s="48">
        <v>1</v>
      </c>
      <c r="F21" s="70" t="s">
        <v>60</v>
      </c>
      <c r="G21" s="49"/>
      <c r="H21" s="263"/>
      <c r="I21" s="50">
        <v>2</v>
      </c>
      <c r="J21" s="51">
        <v>47</v>
      </c>
      <c r="K21" s="353">
        <f t="shared" si="0"/>
        <v>7.52</v>
      </c>
      <c r="L21" s="141">
        <v>4</v>
      </c>
      <c r="M21" s="52">
        <v>1</v>
      </c>
      <c r="N21" s="50">
        <v>20</v>
      </c>
      <c r="O21" s="53">
        <f t="shared" si="1"/>
        <v>80</v>
      </c>
      <c r="P21" s="264"/>
      <c r="Q21" s="347"/>
      <c r="R21" s="264"/>
    </row>
    <row r="22" spans="1:18" s="54" customFormat="1" ht="18" customHeight="1">
      <c r="A22" s="46" t="s">
        <v>232</v>
      </c>
      <c r="B22" s="47">
        <v>3</v>
      </c>
      <c r="C22" s="194" t="s">
        <v>364</v>
      </c>
      <c r="D22" s="165" t="s">
        <v>58</v>
      </c>
      <c r="E22" s="48">
        <v>1</v>
      </c>
      <c r="F22" s="70" t="s">
        <v>60</v>
      </c>
      <c r="G22" s="49"/>
      <c r="H22" s="263"/>
      <c r="I22" s="50">
        <v>2</v>
      </c>
      <c r="J22" s="51">
        <v>47</v>
      </c>
      <c r="K22" s="353">
        <f t="shared" ref="K22:K23" si="10">J22*I22*O22/1000</f>
        <v>67.680000000000007</v>
      </c>
      <c r="L22" s="141">
        <v>4</v>
      </c>
      <c r="M22" s="52">
        <v>1</v>
      </c>
      <c r="N22" s="50">
        <v>180</v>
      </c>
      <c r="O22" s="53">
        <f t="shared" ref="O22:O23" si="11">L22*N22*M22</f>
        <v>720</v>
      </c>
      <c r="P22" s="264"/>
      <c r="Q22" s="347"/>
      <c r="R22" s="264"/>
    </row>
    <row r="23" spans="1:18" s="54" customFormat="1" ht="18" customHeight="1">
      <c r="A23" s="46" t="s">
        <v>232</v>
      </c>
      <c r="B23" s="47">
        <v>3</v>
      </c>
      <c r="C23" s="194" t="s">
        <v>256</v>
      </c>
      <c r="D23" s="165" t="s">
        <v>58</v>
      </c>
      <c r="E23" s="48">
        <v>1</v>
      </c>
      <c r="F23" s="70" t="s">
        <v>60</v>
      </c>
      <c r="G23" s="49"/>
      <c r="H23" s="263"/>
      <c r="I23" s="50">
        <v>10</v>
      </c>
      <c r="J23" s="51">
        <v>47</v>
      </c>
      <c r="K23" s="353">
        <f t="shared" si="10"/>
        <v>752</v>
      </c>
      <c r="L23" s="141">
        <v>8</v>
      </c>
      <c r="M23" s="52">
        <v>1</v>
      </c>
      <c r="N23" s="50">
        <v>200</v>
      </c>
      <c r="O23" s="53">
        <f t="shared" si="11"/>
        <v>1600</v>
      </c>
      <c r="P23" s="264"/>
      <c r="Q23" s="347"/>
      <c r="R23" s="264"/>
    </row>
    <row r="24" spans="1:18" s="54" customFormat="1" ht="18" customHeight="1">
      <c r="A24" s="46" t="s">
        <v>232</v>
      </c>
      <c r="B24" s="47">
        <v>3</v>
      </c>
      <c r="C24" s="194" t="s">
        <v>259</v>
      </c>
      <c r="D24" s="165" t="s">
        <v>58</v>
      </c>
      <c r="E24" s="48">
        <v>1</v>
      </c>
      <c r="F24" s="70" t="s">
        <v>60</v>
      </c>
      <c r="G24" s="49"/>
      <c r="H24" s="263"/>
      <c r="I24" s="50">
        <v>2</v>
      </c>
      <c r="J24" s="51">
        <v>47</v>
      </c>
      <c r="K24" s="353">
        <f t="shared" ref="K24:K28" si="12">J24*I24*O24/1000</f>
        <v>18.8</v>
      </c>
      <c r="L24" s="141">
        <v>1</v>
      </c>
      <c r="M24" s="52">
        <v>1</v>
      </c>
      <c r="N24" s="50">
        <v>200</v>
      </c>
      <c r="O24" s="53">
        <f t="shared" ref="O24:O28" si="13">L24*N24*M24</f>
        <v>200</v>
      </c>
      <c r="P24" s="264"/>
      <c r="Q24" s="347"/>
      <c r="R24" s="264"/>
    </row>
    <row r="25" spans="1:18" s="54" customFormat="1" ht="18" customHeight="1">
      <c r="A25" s="46" t="s">
        <v>232</v>
      </c>
      <c r="B25" s="47">
        <v>4</v>
      </c>
      <c r="C25" s="194" t="s">
        <v>365</v>
      </c>
      <c r="D25" s="165" t="s">
        <v>58</v>
      </c>
      <c r="E25" s="48">
        <v>1</v>
      </c>
      <c r="F25" s="70" t="s">
        <v>60</v>
      </c>
      <c r="G25" s="49"/>
      <c r="H25" s="263"/>
      <c r="I25" s="50">
        <v>2</v>
      </c>
      <c r="J25" s="51">
        <v>47</v>
      </c>
      <c r="K25" s="353">
        <f t="shared" ref="K25:K26" si="14">J25*I25*O25/1000</f>
        <v>75.2</v>
      </c>
      <c r="L25" s="141">
        <v>4</v>
      </c>
      <c r="M25" s="52">
        <v>1</v>
      </c>
      <c r="N25" s="50">
        <v>200</v>
      </c>
      <c r="O25" s="53">
        <f t="shared" ref="O25:O26" si="15">L25*N25*M25</f>
        <v>800</v>
      </c>
      <c r="P25" s="264"/>
      <c r="Q25" s="347"/>
      <c r="R25" s="264"/>
    </row>
    <row r="26" spans="1:18" s="54" customFormat="1" ht="18" customHeight="1">
      <c r="A26" s="46" t="s">
        <v>232</v>
      </c>
      <c r="B26" s="47">
        <v>4</v>
      </c>
      <c r="C26" s="194" t="s">
        <v>366</v>
      </c>
      <c r="D26" s="165" t="s">
        <v>58</v>
      </c>
      <c r="E26" s="48">
        <v>1</v>
      </c>
      <c r="F26" s="70" t="s">
        <v>60</v>
      </c>
      <c r="G26" s="49"/>
      <c r="H26" s="263"/>
      <c r="I26" s="50">
        <v>2</v>
      </c>
      <c r="J26" s="51">
        <v>47</v>
      </c>
      <c r="K26" s="353">
        <f t="shared" si="14"/>
        <v>75.2</v>
      </c>
      <c r="L26" s="141">
        <v>4</v>
      </c>
      <c r="M26" s="52">
        <v>1</v>
      </c>
      <c r="N26" s="50">
        <v>200</v>
      </c>
      <c r="O26" s="53">
        <f t="shared" si="15"/>
        <v>800</v>
      </c>
      <c r="P26" s="264"/>
      <c r="Q26" s="347"/>
      <c r="R26" s="264"/>
    </row>
    <row r="27" spans="1:18" s="54" customFormat="1" ht="18" customHeight="1">
      <c r="A27" s="46" t="s">
        <v>232</v>
      </c>
      <c r="B27" s="47">
        <v>4</v>
      </c>
      <c r="C27" s="194" t="s">
        <v>367</v>
      </c>
      <c r="D27" s="165" t="s">
        <v>58</v>
      </c>
      <c r="E27" s="48">
        <v>1</v>
      </c>
      <c r="F27" s="70" t="s">
        <v>60</v>
      </c>
      <c r="G27" s="49"/>
      <c r="H27" s="263"/>
      <c r="I27" s="50">
        <v>2</v>
      </c>
      <c r="J27" s="51">
        <v>47</v>
      </c>
      <c r="K27" s="353">
        <f t="shared" si="12"/>
        <v>75.2</v>
      </c>
      <c r="L27" s="141">
        <v>4</v>
      </c>
      <c r="M27" s="52">
        <v>1</v>
      </c>
      <c r="N27" s="50">
        <v>200</v>
      </c>
      <c r="O27" s="53">
        <f t="shared" si="13"/>
        <v>800</v>
      </c>
      <c r="P27" s="264"/>
      <c r="Q27" s="347"/>
      <c r="R27" s="264"/>
    </row>
    <row r="28" spans="1:18" s="54" customFormat="1" ht="18" customHeight="1">
      <c r="A28" s="46" t="s">
        <v>232</v>
      </c>
      <c r="B28" s="47">
        <v>4</v>
      </c>
      <c r="C28" s="194" t="s">
        <v>256</v>
      </c>
      <c r="D28" s="165" t="s">
        <v>58</v>
      </c>
      <c r="E28" s="48">
        <v>1</v>
      </c>
      <c r="F28" s="70" t="s">
        <v>60</v>
      </c>
      <c r="G28" s="49"/>
      <c r="H28" s="263"/>
      <c r="I28" s="50">
        <v>10</v>
      </c>
      <c r="J28" s="51">
        <v>47</v>
      </c>
      <c r="K28" s="353">
        <f t="shared" si="12"/>
        <v>752</v>
      </c>
      <c r="L28" s="141">
        <v>8</v>
      </c>
      <c r="M28" s="52">
        <v>1</v>
      </c>
      <c r="N28" s="50">
        <v>200</v>
      </c>
      <c r="O28" s="53">
        <f t="shared" si="13"/>
        <v>1600</v>
      </c>
      <c r="P28" s="264"/>
      <c r="Q28" s="347"/>
      <c r="R28" s="264"/>
    </row>
    <row r="29" spans="1:18" s="54" customFormat="1" ht="18" customHeight="1">
      <c r="A29" s="46" t="s">
        <v>232</v>
      </c>
      <c r="B29" s="47">
        <v>4</v>
      </c>
      <c r="C29" s="194" t="s">
        <v>259</v>
      </c>
      <c r="D29" s="165" t="s">
        <v>58</v>
      </c>
      <c r="E29" s="48">
        <v>1</v>
      </c>
      <c r="F29" s="70" t="s">
        <v>60</v>
      </c>
      <c r="G29" s="49"/>
      <c r="H29" s="263"/>
      <c r="I29" s="50">
        <v>2</v>
      </c>
      <c r="J29" s="51">
        <v>47</v>
      </c>
      <c r="K29" s="353">
        <f t="shared" ref="K29:K40" si="16">J29*I29*O29/1000</f>
        <v>18.8</v>
      </c>
      <c r="L29" s="141">
        <v>1</v>
      </c>
      <c r="M29" s="52">
        <v>1</v>
      </c>
      <c r="N29" s="50">
        <v>200</v>
      </c>
      <c r="O29" s="53">
        <f t="shared" ref="O29:O40" si="17">L29*N29*M29</f>
        <v>200</v>
      </c>
      <c r="P29" s="264"/>
      <c r="Q29" s="347"/>
      <c r="R29" s="264"/>
    </row>
    <row r="30" spans="1:18" s="54" customFormat="1" ht="18" customHeight="1">
      <c r="A30" s="46" t="s">
        <v>232</v>
      </c>
      <c r="B30" s="47">
        <v>1</v>
      </c>
      <c r="C30" s="194" t="s">
        <v>238</v>
      </c>
      <c r="D30" s="165" t="s">
        <v>58</v>
      </c>
      <c r="E30" s="48">
        <v>1</v>
      </c>
      <c r="F30" s="70" t="s">
        <v>61</v>
      </c>
      <c r="G30" s="49"/>
      <c r="H30" s="263"/>
      <c r="I30" s="50">
        <v>15</v>
      </c>
      <c r="J30" s="51">
        <v>47</v>
      </c>
      <c r="K30" s="353">
        <f t="shared" ref="K30:K33" si="18">J30*I30*O30/1000</f>
        <v>423</v>
      </c>
      <c r="L30" s="141">
        <v>3</v>
      </c>
      <c r="M30" s="52">
        <v>1</v>
      </c>
      <c r="N30" s="50">
        <v>200</v>
      </c>
      <c r="O30" s="53">
        <f t="shared" ref="O30:O33" si="19">L30*N30*M30</f>
        <v>600</v>
      </c>
      <c r="P30" s="264"/>
      <c r="Q30" s="347"/>
      <c r="R30" s="264"/>
    </row>
    <row r="31" spans="1:18" s="54" customFormat="1" ht="18" customHeight="1">
      <c r="A31" s="46" t="s">
        <v>232</v>
      </c>
      <c r="B31" s="47">
        <v>1</v>
      </c>
      <c r="C31" s="194" t="s">
        <v>234</v>
      </c>
      <c r="D31" s="165" t="s">
        <v>58</v>
      </c>
      <c r="E31" s="48">
        <v>1</v>
      </c>
      <c r="F31" s="70" t="s">
        <v>61</v>
      </c>
      <c r="G31" s="49"/>
      <c r="H31" s="263"/>
      <c r="I31" s="50">
        <v>2</v>
      </c>
      <c r="J31" s="51">
        <v>47</v>
      </c>
      <c r="K31" s="353">
        <f t="shared" si="18"/>
        <v>56.4</v>
      </c>
      <c r="L31" s="141">
        <v>3</v>
      </c>
      <c r="M31" s="52">
        <v>1</v>
      </c>
      <c r="N31" s="50">
        <v>200</v>
      </c>
      <c r="O31" s="53">
        <f t="shared" si="19"/>
        <v>600</v>
      </c>
      <c r="P31" s="264"/>
      <c r="Q31" s="347"/>
      <c r="R31" s="264"/>
    </row>
    <row r="32" spans="1:18" s="54" customFormat="1" ht="18" customHeight="1">
      <c r="A32" s="46" t="s">
        <v>232</v>
      </c>
      <c r="B32" s="47">
        <v>1</v>
      </c>
      <c r="C32" s="194" t="s">
        <v>444</v>
      </c>
      <c r="D32" s="165" t="s">
        <v>58</v>
      </c>
      <c r="E32" s="48">
        <v>1</v>
      </c>
      <c r="F32" s="70" t="s">
        <v>61</v>
      </c>
      <c r="G32" s="49"/>
      <c r="H32" s="263"/>
      <c r="I32" s="50">
        <v>6</v>
      </c>
      <c r="J32" s="51">
        <v>47</v>
      </c>
      <c r="K32" s="353">
        <f t="shared" si="18"/>
        <v>225.6</v>
      </c>
      <c r="L32" s="141">
        <v>4</v>
      </c>
      <c r="M32" s="52">
        <v>1</v>
      </c>
      <c r="N32" s="50">
        <v>200</v>
      </c>
      <c r="O32" s="53">
        <f t="shared" si="19"/>
        <v>800</v>
      </c>
      <c r="P32" s="264"/>
      <c r="Q32" s="347"/>
      <c r="R32" s="264"/>
    </row>
    <row r="33" spans="1:18" s="54" customFormat="1" ht="18" customHeight="1">
      <c r="A33" s="46" t="s">
        <v>232</v>
      </c>
      <c r="B33" s="47">
        <v>2</v>
      </c>
      <c r="C33" s="194" t="s">
        <v>238</v>
      </c>
      <c r="D33" s="165" t="s">
        <v>58</v>
      </c>
      <c r="E33" s="48">
        <v>1</v>
      </c>
      <c r="F33" s="70" t="s">
        <v>61</v>
      </c>
      <c r="G33" s="49"/>
      <c r="H33" s="263"/>
      <c r="I33" s="50">
        <v>8</v>
      </c>
      <c r="J33" s="51">
        <v>47</v>
      </c>
      <c r="K33" s="353">
        <f t="shared" si="18"/>
        <v>225.6</v>
      </c>
      <c r="L33" s="141">
        <v>3</v>
      </c>
      <c r="M33" s="52">
        <v>1</v>
      </c>
      <c r="N33" s="50">
        <v>200</v>
      </c>
      <c r="O33" s="53">
        <f t="shared" si="19"/>
        <v>600</v>
      </c>
      <c r="P33" s="264"/>
      <c r="Q33" s="347"/>
      <c r="R33" s="264"/>
    </row>
    <row r="34" spans="1:18" s="54" customFormat="1" ht="18" customHeight="1">
      <c r="A34" s="46" t="s">
        <v>232</v>
      </c>
      <c r="B34" s="47">
        <v>2</v>
      </c>
      <c r="C34" s="194" t="s">
        <v>368</v>
      </c>
      <c r="D34" s="165" t="s">
        <v>58</v>
      </c>
      <c r="E34" s="48">
        <v>1</v>
      </c>
      <c r="F34" s="70" t="s">
        <v>61</v>
      </c>
      <c r="G34" s="49"/>
      <c r="H34" s="263"/>
      <c r="I34" s="50">
        <v>6</v>
      </c>
      <c r="J34" s="51">
        <v>47</v>
      </c>
      <c r="K34" s="353">
        <f t="shared" si="16"/>
        <v>169.2</v>
      </c>
      <c r="L34" s="141">
        <v>3</v>
      </c>
      <c r="M34" s="52">
        <v>1</v>
      </c>
      <c r="N34" s="50">
        <v>200</v>
      </c>
      <c r="O34" s="53">
        <f t="shared" si="17"/>
        <v>600</v>
      </c>
      <c r="P34" s="264"/>
      <c r="Q34" s="347"/>
      <c r="R34" s="264"/>
    </row>
    <row r="35" spans="1:18" s="54" customFormat="1" ht="18" customHeight="1">
      <c r="A35" s="46" t="s">
        <v>232</v>
      </c>
      <c r="B35" s="47">
        <v>3</v>
      </c>
      <c r="C35" s="194" t="s">
        <v>238</v>
      </c>
      <c r="D35" s="165" t="s">
        <v>58</v>
      </c>
      <c r="E35" s="48">
        <v>1</v>
      </c>
      <c r="F35" s="70" t="s">
        <v>61</v>
      </c>
      <c r="G35" s="49"/>
      <c r="H35" s="263"/>
      <c r="I35" s="50">
        <v>8</v>
      </c>
      <c r="J35" s="51">
        <v>47</v>
      </c>
      <c r="K35" s="353">
        <f t="shared" si="16"/>
        <v>225.6</v>
      </c>
      <c r="L35" s="141">
        <v>3</v>
      </c>
      <c r="M35" s="52">
        <v>1</v>
      </c>
      <c r="N35" s="50">
        <v>200</v>
      </c>
      <c r="O35" s="53">
        <f t="shared" si="17"/>
        <v>600</v>
      </c>
      <c r="P35" s="264"/>
      <c r="Q35" s="347"/>
      <c r="R35" s="264"/>
    </row>
    <row r="36" spans="1:18" s="54" customFormat="1" ht="18" customHeight="1">
      <c r="A36" s="46" t="s">
        <v>232</v>
      </c>
      <c r="B36" s="47">
        <v>4</v>
      </c>
      <c r="C36" s="194" t="s">
        <v>238</v>
      </c>
      <c r="D36" s="165" t="s">
        <v>58</v>
      </c>
      <c r="E36" s="48">
        <v>1</v>
      </c>
      <c r="F36" s="70" t="s">
        <v>61</v>
      </c>
      <c r="G36" s="49"/>
      <c r="H36" s="263"/>
      <c r="I36" s="50">
        <v>8</v>
      </c>
      <c r="J36" s="51">
        <v>47</v>
      </c>
      <c r="K36" s="353">
        <f t="shared" ref="K36:K37" si="20">J36*I36*O36/1000</f>
        <v>225.6</v>
      </c>
      <c r="L36" s="141">
        <v>3</v>
      </c>
      <c r="M36" s="52">
        <v>1</v>
      </c>
      <c r="N36" s="50">
        <v>200</v>
      </c>
      <c r="O36" s="53">
        <f t="shared" ref="O36:O37" si="21">L36*N36*M36</f>
        <v>600</v>
      </c>
      <c r="P36" s="264"/>
      <c r="Q36" s="347"/>
      <c r="R36" s="264"/>
    </row>
    <row r="37" spans="1:18" s="54" customFormat="1" ht="18" customHeight="1">
      <c r="A37" s="46" t="s">
        <v>233</v>
      </c>
      <c r="B37" s="47">
        <v>1</v>
      </c>
      <c r="C37" s="194" t="s">
        <v>238</v>
      </c>
      <c r="D37" s="165" t="s">
        <v>58</v>
      </c>
      <c r="E37" s="48">
        <v>1</v>
      </c>
      <c r="F37" s="70" t="s">
        <v>61</v>
      </c>
      <c r="G37" s="49"/>
      <c r="H37" s="263"/>
      <c r="I37" s="50">
        <v>4</v>
      </c>
      <c r="J37" s="51">
        <v>47</v>
      </c>
      <c r="K37" s="353">
        <f t="shared" si="20"/>
        <v>121.26</v>
      </c>
      <c r="L37" s="141">
        <v>3</v>
      </c>
      <c r="M37" s="52">
        <v>1</v>
      </c>
      <c r="N37" s="50">
        <v>215</v>
      </c>
      <c r="O37" s="53">
        <f t="shared" si="21"/>
        <v>645</v>
      </c>
      <c r="P37" s="264"/>
      <c r="Q37" s="347"/>
      <c r="R37" s="264"/>
    </row>
    <row r="38" spans="1:18" s="54" customFormat="1" ht="18" customHeight="1">
      <c r="A38" s="46" t="s">
        <v>232</v>
      </c>
      <c r="B38" s="47">
        <v>1</v>
      </c>
      <c r="C38" s="194" t="s">
        <v>236</v>
      </c>
      <c r="D38" s="165" t="s">
        <v>58</v>
      </c>
      <c r="E38" s="48">
        <v>1</v>
      </c>
      <c r="F38" s="70" t="s">
        <v>61</v>
      </c>
      <c r="G38" s="49"/>
      <c r="H38" s="263"/>
      <c r="I38" s="50">
        <v>2</v>
      </c>
      <c r="J38" s="51">
        <v>47</v>
      </c>
      <c r="K38" s="353">
        <f t="shared" ref="K38:K39" si="22">J38*I38*O38/1000</f>
        <v>56.4</v>
      </c>
      <c r="L38" s="141">
        <v>3</v>
      </c>
      <c r="M38" s="52">
        <v>1</v>
      </c>
      <c r="N38" s="50">
        <v>200</v>
      </c>
      <c r="O38" s="53">
        <f t="shared" ref="O38:O39" si="23">L38*N38*M38</f>
        <v>600</v>
      </c>
      <c r="P38" s="264"/>
      <c r="Q38" s="347"/>
      <c r="R38" s="264"/>
    </row>
    <row r="39" spans="1:18" s="54" customFormat="1" ht="18" customHeight="1">
      <c r="A39" s="46" t="s">
        <v>232</v>
      </c>
      <c r="B39" s="47">
        <v>1</v>
      </c>
      <c r="C39" s="194" t="s">
        <v>369</v>
      </c>
      <c r="D39" s="165" t="s">
        <v>58</v>
      </c>
      <c r="E39" s="48">
        <v>1</v>
      </c>
      <c r="F39" s="70" t="s">
        <v>61</v>
      </c>
      <c r="G39" s="49"/>
      <c r="H39" s="263"/>
      <c r="I39" s="50">
        <v>2</v>
      </c>
      <c r="J39" s="51">
        <v>47</v>
      </c>
      <c r="K39" s="353">
        <f t="shared" si="22"/>
        <v>56.4</v>
      </c>
      <c r="L39" s="141">
        <v>3</v>
      </c>
      <c r="M39" s="52">
        <v>1</v>
      </c>
      <c r="N39" s="50">
        <v>200</v>
      </c>
      <c r="O39" s="53">
        <f t="shared" si="23"/>
        <v>600</v>
      </c>
      <c r="P39" s="264"/>
      <c r="Q39" s="347"/>
      <c r="R39" s="264"/>
    </row>
    <row r="40" spans="1:18" s="54" customFormat="1" ht="18" customHeight="1">
      <c r="A40" s="46" t="s">
        <v>233</v>
      </c>
      <c r="B40" s="47">
        <v>1</v>
      </c>
      <c r="C40" s="194" t="s">
        <v>295</v>
      </c>
      <c r="D40" s="165" t="s">
        <v>58</v>
      </c>
      <c r="E40" s="48">
        <v>1</v>
      </c>
      <c r="F40" s="70" t="s">
        <v>61</v>
      </c>
      <c r="G40" s="49"/>
      <c r="H40" s="263"/>
      <c r="I40" s="50">
        <v>1</v>
      </c>
      <c r="J40" s="51">
        <v>47</v>
      </c>
      <c r="K40" s="353">
        <f t="shared" si="16"/>
        <v>50.524999999999999</v>
      </c>
      <c r="L40" s="141">
        <v>5</v>
      </c>
      <c r="M40" s="52">
        <v>1</v>
      </c>
      <c r="N40" s="50">
        <v>215</v>
      </c>
      <c r="O40" s="53">
        <f t="shared" si="17"/>
        <v>1075</v>
      </c>
      <c r="P40" s="264"/>
      <c r="Q40" s="347"/>
      <c r="R40" s="264"/>
    </row>
    <row r="41" spans="1:18" s="54" customFormat="1" ht="18" customHeight="1">
      <c r="A41" s="46" t="s">
        <v>241</v>
      </c>
      <c r="B41" s="47">
        <v>1</v>
      </c>
      <c r="C41" s="194" t="s">
        <v>236</v>
      </c>
      <c r="D41" s="165" t="s">
        <v>58</v>
      </c>
      <c r="E41" s="48">
        <v>1</v>
      </c>
      <c r="F41" s="70" t="s">
        <v>61</v>
      </c>
      <c r="G41" s="49"/>
      <c r="H41" s="263"/>
      <c r="I41" s="50">
        <v>4</v>
      </c>
      <c r="J41" s="51">
        <v>47</v>
      </c>
      <c r="K41" s="353">
        <f t="shared" si="0"/>
        <v>47</v>
      </c>
      <c r="L41" s="141">
        <v>5</v>
      </c>
      <c r="M41" s="52">
        <v>1</v>
      </c>
      <c r="N41" s="50">
        <v>50</v>
      </c>
      <c r="O41" s="53">
        <f t="shared" si="1"/>
        <v>250</v>
      </c>
      <c r="P41" s="264"/>
      <c r="Q41" s="347"/>
      <c r="R41" s="264"/>
    </row>
    <row r="42" spans="1:18" s="54" customFormat="1" ht="18" customHeight="1">
      <c r="A42" s="46" t="s">
        <v>241</v>
      </c>
      <c r="B42" s="47">
        <v>1</v>
      </c>
      <c r="C42" s="194" t="s">
        <v>238</v>
      </c>
      <c r="D42" s="165" t="s">
        <v>58</v>
      </c>
      <c r="E42" s="48">
        <v>1</v>
      </c>
      <c r="F42" s="70" t="s">
        <v>61</v>
      </c>
      <c r="G42" s="49"/>
      <c r="H42" s="263"/>
      <c r="I42" s="50">
        <v>2</v>
      </c>
      <c r="J42" s="51">
        <v>47</v>
      </c>
      <c r="K42" s="353">
        <f t="shared" ref="K42" si="24">J42*I42*O42/1000</f>
        <v>23.5</v>
      </c>
      <c r="L42" s="141">
        <v>5</v>
      </c>
      <c r="M42" s="52">
        <v>1</v>
      </c>
      <c r="N42" s="50">
        <v>50</v>
      </c>
      <c r="O42" s="53">
        <f t="shared" ref="O42" si="25">L42*N42*M42</f>
        <v>250</v>
      </c>
      <c r="P42" s="264"/>
      <c r="Q42" s="347"/>
      <c r="R42" s="264"/>
    </row>
    <row r="43" spans="1:18" s="54" customFormat="1" ht="18" customHeight="1">
      <c r="A43" s="46" t="s">
        <v>241</v>
      </c>
      <c r="B43" s="47">
        <v>1</v>
      </c>
      <c r="C43" s="194" t="s">
        <v>294</v>
      </c>
      <c r="D43" s="165" t="s">
        <v>58</v>
      </c>
      <c r="E43" s="48">
        <v>1</v>
      </c>
      <c r="F43" s="70" t="s">
        <v>61</v>
      </c>
      <c r="G43" s="49"/>
      <c r="H43" s="263"/>
      <c r="I43" s="50">
        <v>1</v>
      </c>
      <c r="J43" s="51">
        <v>47</v>
      </c>
      <c r="K43" s="353">
        <f t="shared" si="0"/>
        <v>11.75</v>
      </c>
      <c r="L43" s="141">
        <v>5</v>
      </c>
      <c r="M43" s="52">
        <v>1</v>
      </c>
      <c r="N43" s="50">
        <v>50</v>
      </c>
      <c r="O43" s="53">
        <f t="shared" si="1"/>
        <v>250</v>
      </c>
      <c r="P43" s="264"/>
      <c r="Q43" s="347"/>
      <c r="R43" s="264"/>
    </row>
    <row r="44" spans="1:18" s="54" customFormat="1" ht="18" customHeight="1">
      <c r="A44" s="46" t="s">
        <v>241</v>
      </c>
      <c r="B44" s="47">
        <v>1</v>
      </c>
      <c r="C44" s="194" t="s">
        <v>242</v>
      </c>
      <c r="D44" s="165" t="s">
        <v>58</v>
      </c>
      <c r="E44" s="48">
        <v>1</v>
      </c>
      <c r="F44" s="70" t="s">
        <v>61</v>
      </c>
      <c r="G44" s="49"/>
      <c r="H44" s="263"/>
      <c r="I44" s="50">
        <v>2</v>
      </c>
      <c r="J44" s="51">
        <v>47</v>
      </c>
      <c r="K44" s="353">
        <f t="shared" ref="K44:K50" si="26">J44*I44*O44/1000</f>
        <v>23.5</v>
      </c>
      <c r="L44" s="141">
        <v>5</v>
      </c>
      <c r="M44" s="52">
        <v>1</v>
      </c>
      <c r="N44" s="50">
        <v>50</v>
      </c>
      <c r="O44" s="53">
        <f t="shared" ref="O44:O50" si="27">L44*N44*M44</f>
        <v>250</v>
      </c>
      <c r="P44" s="264"/>
      <c r="Q44" s="348"/>
      <c r="R44" s="264"/>
    </row>
    <row r="45" spans="1:18" s="54" customFormat="1" ht="18" customHeight="1">
      <c r="A45" s="46" t="s">
        <v>232</v>
      </c>
      <c r="B45" s="47">
        <v>1</v>
      </c>
      <c r="C45" s="194" t="s">
        <v>445</v>
      </c>
      <c r="D45" s="165" t="s">
        <v>58</v>
      </c>
      <c r="E45" s="48">
        <v>2</v>
      </c>
      <c r="F45" s="70" t="s">
        <v>61</v>
      </c>
      <c r="G45" s="49"/>
      <c r="H45" s="263"/>
      <c r="I45" s="50">
        <v>3</v>
      </c>
      <c r="J45" s="51">
        <v>85</v>
      </c>
      <c r="K45" s="353">
        <f t="shared" ref="K45:K48" si="28">J45*I45*O45/1000</f>
        <v>204</v>
      </c>
      <c r="L45" s="141">
        <v>4</v>
      </c>
      <c r="M45" s="52">
        <v>1</v>
      </c>
      <c r="N45" s="50">
        <v>200</v>
      </c>
      <c r="O45" s="53">
        <f t="shared" ref="O45:O48" si="29">L45*N45*M45</f>
        <v>800</v>
      </c>
      <c r="P45" s="264"/>
      <c r="Q45" s="264"/>
      <c r="R45" s="264"/>
    </row>
    <row r="46" spans="1:18" s="54" customFormat="1" ht="18" customHeight="1">
      <c r="A46" s="46" t="s">
        <v>232</v>
      </c>
      <c r="B46" s="47">
        <v>1</v>
      </c>
      <c r="C46" s="194" t="s">
        <v>282</v>
      </c>
      <c r="D46" s="165" t="s">
        <v>58</v>
      </c>
      <c r="E46" s="48">
        <v>2</v>
      </c>
      <c r="F46" s="70" t="s">
        <v>61</v>
      </c>
      <c r="G46" s="49"/>
      <c r="H46" s="263"/>
      <c r="I46" s="50">
        <v>1</v>
      </c>
      <c r="J46" s="51">
        <v>85</v>
      </c>
      <c r="K46" s="353">
        <f t="shared" si="28"/>
        <v>51</v>
      </c>
      <c r="L46" s="141">
        <v>3</v>
      </c>
      <c r="M46" s="52">
        <v>1</v>
      </c>
      <c r="N46" s="50">
        <v>200</v>
      </c>
      <c r="O46" s="53">
        <f t="shared" si="29"/>
        <v>600</v>
      </c>
      <c r="P46" s="264"/>
      <c r="Q46" s="264"/>
      <c r="R46" s="264"/>
    </row>
    <row r="47" spans="1:18" s="54" customFormat="1" ht="18" customHeight="1">
      <c r="A47" s="46" t="s">
        <v>232</v>
      </c>
      <c r="B47" s="47">
        <v>1</v>
      </c>
      <c r="C47" s="194" t="s">
        <v>281</v>
      </c>
      <c r="D47" s="165" t="s">
        <v>58</v>
      </c>
      <c r="E47" s="48">
        <v>2</v>
      </c>
      <c r="F47" s="70" t="s">
        <v>61</v>
      </c>
      <c r="G47" s="49"/>
      <c r="H47" s="263"/>
      <c r="I47" s="50">
        <v>8</v>
      </c>
      <c r="J47" s="51">
        <v>85</v>
      </c>
      <c r="K47" s="353">
        <f t="shared" si="28"/>
        <v>1088</v>
      </c>
      <c r="L47" s="141">
        <v>8</v>
      </c>
      <c r="M47" s="52">
        <v>1</v>
      </c>
      <c r="N47" s="50">
        <v>200</v>
      </c>
      <c r="O47" s="53">
        <f t="shared" si="29"/>
        <v>1600</v>
      </c>
      <c r="P47" s="264"/>
      <c r="Q47" s="264"/>
      <c r="R47" s="264"/>
    </row>
    <row r="48" spans="1:18" s="54" customFormat="1" ht="18" customHeight="1">
      <c r="A48" s="46" t="s">
        <v>232</v>
      </c>
      <c r="B48" s="47">
        <v>1</v>
      </c>
      <c r="C48" s="194" t="s">
        <v>245</v>
      </c>
      <c r="D48" s="165" t="s">
        <v>58</v>
      </c>
      <c r="E48" s="48">
        <v>2</v>
      </c>
      <c r="F48" s="70" t="s">
        <v>61</v>
      </c>
      <c r="G48" s="49"/>
      <c r="H48" s="263"/>
      <c r="I48" s="50">
        <v>2</v>
      </c>
      <c r="J48" s="51">
        <v>85</v>
      </c>
      <c r="K48" s="353">
        <f t="shared" si="28"/>
        <v>136</v>
      </c>
      <c r="L48" s="141">
        <v>4</v>
      </c>
      <c r="M48" s="52">
        <v>1</v>
      </c>
      <c r="N48" s="50">
        <v>200</v>
      </c>
      <c r="O48" s="53">
        <f t="shared" si="29"/>
        <v>800</v>
      </c>
      <c r="P48" s="264"/>
      <c r="Q48" s="264"/>
      <c r="R48" s="264"/>
    </row>
    <row r="49" spans="1:18" s="54" customFormat="1" ht="18" customHeight="1">
      <c r="A49" s="46" t="s">
        <v>232</v>
      </c>
      <c r="B49" s="47">
        <v>1</v>
      </c>
      <c r="C49" s="194" t="s">
        <v>236</v>
      </c>
      <c r="D49" s="165" t="s">
        <v>58</v>
      </c>
      <c r="E49" s="48">
        <v>2</v>
      </c>
      <c r="F49" s="70" t="s">
        <v>61</v>
      </c>
      <c r="G49" s="49"/>
      <c r="H49" s="263"/>
      <c r="I49" s="50">
        <v>4</v>
      </c>
      <c r="J49" s="51">
        <v>85</v>
      </c>
      <c r="K49" s="353">
        <f t="shared" si="26"/>
        <v>204</v>
      </c>
      <c r="L49" s="141">
        <v>3</v>
      </c>
      <c r="M49" s="52">
        <v>1</v>
      </c>
      <c r="N49" s="50">
        <v>200</v>
      </c>
      <c r="O49" s="53">
        <f t="shared" si="27"/>
        <v>600</v>
      </c>
      <c r="P49" s="264"/>
      <c r="Q49" s="264"/>
      <c r="R49" s="264"/>
    </row>
    <row r="50" spans="1:18" s="54" customFormat="1" ht="18" customHeight="1">
      <c r="A50" s="46" t="s">
        <v>232</v>
      </c>
      <c r="B50" s="47">
        <v>1</v>
      </c>
      <c r="C50" s="194" t="s">
        <v>370</v>
      </c>
      <c r="D50" s="165" t="s">
        <v>58</v>
      </c>
      <c r="E50" s="48">
        <v>2</v>
      </c>
      <c r="F50" s="70" t="s">
        <v>61</v>
      </c>
      <c r="G50" s="49"/>
      <c r="H50" s="263"/>
      <c r="I50" s="50">
        <v>2</v>
      </c>
      <c r="J50" s="51">
        <v>85</v>
      </c>
      <c r="K50" s="353">
        <f t="shared" si="26"/>
        <v>102</v>
      </c>
      <c r="L50" s="141">
        <v>3</v>
      </c>
      <c r="M50" s="52">
        <v>1</v>
      </c>
      <c r="N50" s="50">
        <v>200</v>
      </c>
      <c r="O50" s="53">
        <f t="shared" si="27"/>
        <v>600</v>
      </c>
      <c r="P50" s="264"/>
      <c r="Q50" s="264"/>
      <c r="R50" s="264"/>
    </row>
    <row r="51" spans="1:18" s="54" customFormat="1" ht="18" customHeight="1">
      <c r="A51" s="46" t="s">
        <v>232</v>
      </c>
      <c r="B51" s="47">
        <v>1</v>
      </c>
      <c r="C51" s="194" t="s">
        <v>280</v>
      </c>
      <c r="D51" s="165" t="s">
        <v>58</v>
      </c>
      <c r="E51" s="48">
        <v>2</v>
      </c>
      <c r="F51" s="70" t="s">
        <v>61</v>
      </c>
      <c r="G51" s="49"/>
      <c r="H51" s="263"/>
      <c r="I51" s="50">
        <v>2</v>
      </c>
      <c r="J51" s="51">
        <v>85</v>
      </c>
      <c r="K51" s="353">
        <f t="shared" si="0"/>
        <v>272</v>
      </c>
      <c r="L51" s="141">
        <v>8</v>
      </c>
      <c r="M51" s="52">
        <v>1</v>
      </c>
      <c r="N51" s="50">
        <v>200</v>
      </c>
      <c r="O51" s="53">
        <f t="shared" si="1"/>
        <v>1600</v>
      </c>
      <c r="P51" s="264"/>
      <c r="Q51" s="264"/>
      <c r="R51" s="264"/>
    </row>
    <row r="52" spans="1:18" s="54" customFormat="1" ht="18" customHeight="1">
      <c r="A52" s="46" t="s">
        <v>232</v>
      </c>
      <c r="B52" s="47">
        <v>2</v>
      </c>
      <c r="C52" s="194" t="s">
        <v>382</v>
      </c>
      <c r="D52" s="165" t="s">
        <v>58</v>
      </c>
      <c r="E52" s="48">
        <v>2</v>
      </c>
      <c r="F52" s="70" t="s">
        <v>61</v>
      </c>
      <c r="G52" s="49"/>
      <c r="H52" s="263"/>
      <c r="I52" s="50">
        <v>3</v>
      </c>
      <c r="J52" s="51">
        <v>85</v>
      </c>
      <c r="K52" s="353">
        <f t="shared" ref="K52:K53" si="30">J52*I52*O52/1000</f>
        <v>204</v>
      </c>
      <c r="L52" s="141">
        <v>4</v>
      </c>
      <c r="M52" s="52">
        <v>1</v>
      </c>
      <c r="N52" s="50">
        <v>200</v>
      </c>
      <c r="O52" s="53">
        <f t="shared" ref="O52:O53" si="31">L52*N52*M52</f>
        <v>800</v>
      </c>
      <c r="P52" s="264"/>
      <c r="Q52" s="264"/>
      <c r="R52" s="264"/>
    </row>
    <row r="53" spans="1:18" s="54" customFormat="1" ht="18" customHeight="1">
      <c r="A53" s="46" t="s">
        <v>232</v>
      </c>
      <c r="B53" s="47">
        <v>2</v>
      </c>
      <c r="C53" s="194" t="s">
        <v>246</v>
      </c>
      <c r="D53" s="165" t="s">
        <v>58</v>
      </c>
      <c r="E53" s="48">
        <v>2</v>
      </c>
      <c r="F53" s="70" t="s">
        <v>61</v>
      </c>
      <c r="G53" s="49"/>
      <c r="H53" s="263"/>
      <c r="I53" s="50">
        <v>3</v>
      </c>
      <c r="J53" s="51">
        <v>85</v>
      </c>
      <c r="K53" s="353">
        <f t="shared" si="30"/>
        <v>153</v>
      </c>
      <c r="L53" s="141">
        <v>3</v>
      </c>
      <c r="M53" s="52">
        <v>1</v>
      </c>
      <c r="N53" s="50">
        <v>200</v>
      </c>
      <c r="O53" s="53">
        <f t="shared" si="31"/>
        <v>600</v>
      </c>
      <c r="P53" s="264"/>
      <c r="Q53" s="264"/>
      <c r="R53" s="264"/>
    </row>
    <row r="54" spans="1:18" s="54" customFormat="1" ht="18" customHeight="1">
      <c r="A54" s="46" t="s">
        <v>232</v>
      </c>
      <c r="B54" s="47">
        <v>2</v>
      </c>
      <c r="C54" s="194" t="s">
        <v>255</v>
      </c>
      <c r="D54" s="165" t="s">
        <v>58</v>
      </c>
      <c r="E54" s="48">
        <v>2</v>
      </c>
      <c r="F54" s="70" t="s">
        <v>61</v>
      </c>
      <c r="G54" s="49"/>
      <c r="H54" s="263"/>
      <c r="I54" s="50">
        <v>3</v>
      </c>
      <c r="J54" s="51">
        <v>85</v>
      </c>
      <c r="K54" s="353">
        <f t="shared" si="0"/>
        <v>153</v>
      </c>
      <c r="L54" s="141">
        <v>3</v>
      </c>
      <c r="M54" s="52">
        <v>1</v>
      </c>
      <c r="N54" s="50">
        <v>200</v>
      </c>
      <c r="O54" s="53">
        <f t="shared" si="1"/>
        <v>600</v>
      </c>
      <c r="P54" s="264"/>
      <c r="Q54" s="264"/>
      <c r="R54" s="264"/>
    </row>
    <row r="55" spans="1:18" s="54" customFormat="1" ht="18" customHeight="1">
      <c r="A55" s="46" t="s">
        <v>232</v>
      </c>
      <c r="B55" s="47">
        <v>2</v>
      </c>
      <c r="C55" s="194" t="s">
        <v>237</v>
      </c>
      <c r="D55" s="165" t="s">
        <v>58</v>
      </c>
      <c r="E55" s="48">
        <v>2</v>
      </c>
      <c r="F55" s="70" t="s">
        <v>61</v>
      </c>
      <c r="G55" s="49"/>
      <c r="H55" s="263"/>
      <c r="I55" s="50">
        <v>2</v>
      </c>
      <c r="J55" s="51">
        <v>85</v>
      </c>
      <c r="K55" s="353">
        <f t="shared" ref="K55:K63" si="32">J55*I55*O55/1000</f>
        <v>102</v>
      </c>
      <c r="L55" s="141">
        <v>3</v>
      </c>
      <c r="M55" s="52">
        <v>1</v>
      </c>
      <c r="N55" s="50">
        <v>200</v>
      </c>
      <c r="O55" s="53">
        <f t="shared" ref="O55:O63" si="33">L55*N55*M55</f>
        <v>600</v>
      </c>
      <c r="P55" s="264"/>
      <c r="Q55" s="264"/>
      <c r="R55" s="264"/>
    </row>
    <row r="56" spans="1:18" s="54" customFormat="1" ht="18" customHeight="1">
      <c r="A56" s="46" t="s">
        <v>232</v>
      </c>
      <c r="B56" s="47">
        <v>3</v>
      </c>
      <c r="C56" s="194" t="s">
        <v>446</v>
      </c>
      <c r="D56" s="165" t="s">
        <v>58</v>
      </c>
      <c r="E56" s="48">
        <v>2</v>
      </c>
      <c r="F56" s="70" t="s">
        <v>61</v>
      </c>
      <c r="G56" s="49"/>
      <c r="H56" s="263"/>
      <c r="I56" s="50">
        <v>3</v>
      </c>
      <c r="J56" s="51">
        <v>85</v>
      </c>
      <c r="K56" s="353">
        <f t="shared" si="32"/>
        <v>204</v>
      </c>
      <c r="L56" s="141">
        <v>4</v>
      </c>
      <c r="M56" s="52">
        <v>1</v>
      </c>
      <c r="N56" s="50">
        <v>200</v>
      </c>
      <c r="O56" s="53">
        <f t="shared" si="33"/>
        <v>800</v>
      </c>
      <c r="P56" s="264"/>
      <c r="Q56" s="264"/>
      <c r="R56" s="264"/>
    </row>
    <row r="57" spans="1:18" s="54" customFormat="1" ht="18" customHeight="1">
      <c r="A57" s="46" t="s">
        <v>232</v>
      </c>
      <c r="B57" s="47">
        <v>3</v>
      </c>
      <c r="C57" s="194" t="s">
        <v>437</v>
      </c>
      <c r="D57" s="165" t="s">
        <v>58</v>
      </c>
      <c r="E57" s="48">
        <v>2</v>
      </c>
      <c r="F57" s="70" t="s">
        <v>61</v>
      </c>
      <c r="G57" s="49"/>
      <c r="H57" s="263"/>
      <c r="I57" s="50">
        <v>6</v>
      </c>
      <c r="J57" s="51">
        <v>85</v>
      </c>
      <c r="K57" s="353">
        <f t="shared" ref="K57" si="34">J57*I57*O57/1000</f>
        <v>408</v>
      </c>
      <c r="L57" s="141">
        <v>4</v>
      </c>
      <c r="M57" s="52">
        <v>1</v>
      </c>
      <c r="N57" s="50">
        <v>200</v>
      </c>
      <c r="O57" s="53">
        <f t="shared" ref="O57" si="35">L57*N57*M57</f>
        <v>800</v>
      </c>
      <c r="P57" s="264"/>
      <c r="Q57" s="264"/>
      <c r="R57" s="264"/>
    </row>
    <row r="58" spans="1:18" s="54" customFormat="1" ht="18" customHeight="1">
      <c r="A58" s="46" t="s">
        <v>232</v>
      </c>
      <c r="B58" s="47">
        <v>3</v>
      </c>
      <c r="C58" s="194" t="s">
        <v>372</v>
      </c>
      <c r="D58" s="165" t="s">
        <v>58</v>
      </c>
      <c r="E58" s="48">
        <v>2</v>
      </c>
      <c r="F58" s="70" t="s">
        <v>61</v>
      </c>
      <c r="G58" s="49"/>
      <c r="H58" s="263"/>
      <c r="I58" s="50">
        <v>3</v>
      </c>
      <c r="J58" s="51">
        <v>85</v>
      </c>
      <c r="K58" s="353">
        <f t="shared" si="32"/>
        <v>204</v>
      </c>
      <c r="L58" s="141">
        <v>4</v>
      </c>
      <c r="M58" s="52">
        <v>1</v>
      </c>
      <c r="N58" s="50">
        <v>200</v>
      </c>
      <c r="O58" s="53">
        <f t="shared" si="33"/>
        <v>800</v>
      </c>
      <c r="P58" s="264"/>
      <c r="Q58" s="264"/>
      <c r="R58" s="264"/>
    </row>
    <row r="59" spans="1:18" s="54" customFormat="1" ht="18" customHeight="1">
      <c r="A59" s="46" t="s">
        <v>232</v>
      </c>
      <c r="B59" s="47">
        <v>3</v>
      </c>
      <c r="C59" s="194" t="s">
        <v>371</v>
      </c>
      <c r="D59" s="165" t="s">
        <v>58</v>
      </c>
      <c r="E59" s="48">
        <v>2</v>
      </c>
      <c r="F59" s="70" t="s">
        <v>61</v>
      </c>
      <c r="G59" s="49"/>
      <c r="H59" s="263"/>
      <c r="I59" s="50">
        <v>2</v>
      </c>
      <c r="J59" s="51">
        <v>85</v>
      </c>
      <c r="K59" s="353">
        <f t="shared" ref="K59:K60" si="36">J59*I59*O59/1000</f>
        <v>102</v>
      </c>
      <c r="L59" s="141">
        <v>3</v>
      </c>
      <c r="M59" s="52">
        <v>1</v>
      </c>
      <c r="N59" s="50">
        <v>200</v>
      </c>
      <c r="O59" s="53">
        <f t="shared" ref="O59:O60" si="37">L59*N59*M59</f>
        <v>600</v>
      </c>
      <c r="P59" s="264"/>
      <c r="Q59" s="264"/>
      <c r="R59" s="264"/>
    </row>
    <row r="60" spans="1:18" s="54" customFormat="1" ht="18" customHeight="1">
      <c r="A60" s="46" t="s">
        <v>232</v>
      </c>
      <c r="B60" s="47">
        <v>4</v>
      </c>
      <c r="C60" s="194" t="s">
        <v>447</v>
      </c>
      <c r="D60" s="165" t="s">
        <v>58</v>
      </c>
      <c r="E60" s="48">
        <v>2</v>
      </c>
      <c r="F60" s="70" t="s">
        <v>61</v>
      </c>
      <c r="G60" s="49"/>
      <c r="H60" s="263"/>
      <c r="I60" s="50">
        <v>3</v>
      </c>
      <c r="J60" s="51">
        <v>85</v>
      </c>
      <c r="K60" s="353">
        <f t="shared" si="36"/>
        <v>204</v>
      </c>
      <c r="L60" s="141">
        <v>4</v>
      </c>
      <c r="M60" s="52">
        <v>1</v>
      </c>
      <c r="N60" s="50">
        <v>200</v>
      </c>
      <c r="O60" s="53">
        <f t="shared" si="37"/>
        <v>800</v>
      </c>
      <c r="P60" s="264"/>
      <c r="Q60" s="264"/>
      <c r="R60" s="264"/>
    </row>
    <row r="61" spans="1:18" s="54" customFormat="1" ht="18" customHeight="1">
      <c r="A61" s="46" t="s">
        <v>232</v>
      </c>
      <c r="B61" s="47">
        <v>4</v>
      </c>
      <c r="C61" s="194" t="s">
        <v>252</v>
      </c>
      <c r="D61" s="165" t="s">
        <v>58</v>
      </c>
      <c r="E61" s="48">
        <v>2</v>
      </c>
      <c r="F61" s="70" t="s">
        <v>61</v>
      </c>
      <c r="G61" s="49"/>
      <c r="H61" s="263"/>
      <c r="I61" s="50">
        <v>6</v>
      </c>
      <c r="J61" s="51">
        <v>85</v>
      </c>
      <c r="K61" s="353">
        <f t="shared" ref="K61:K62" si="38">J61*I61*O61/1000</f>
        <v>408</v>
      </c>
      <c r="L61" s="141">
        <v>4</v>
      </c>
      <c r="M61" s="52">
        <v>1</v>
      </c>
      <c r="N61" s="50">
        <v>200</v>
      </c>
      <c r="O61" s="53">
        <f t="shared" ref="O61:O62" si="39">L61*N61*M61</f>
        <v>800</v>
      </c>
      <c r="P61" s="264"/>
      <c r="Q61" s="264"/>
      <c r="R61" s="264"/>
    </row>
    <row r="62" spans="1:18" s="54" customFormat="1" ht="18" customHeight="1">
      <c r="A62" s="46" t="s">
        <v>232</v>
      </c>
      <c r="B62" s="47">
        <v>4</v>
      </c>
      <c r="C62" s="194" t="s">
        <v>237</v>
      </c>
      <c r="D62" s="165" t="s">
        <v>58</v>
      </c>
      <c r="E62" s="48">
        <v>2</v>
      </c>
      <c r="F62" s="70" t="s">
        <v>61</v>
      </c>
      <c r="G62" s="49"/>
      <c r="H62" s="263"/>
      <c r="I62" s="50">
        <v>2</v>
      </c>
      <c r="J62" s="51">
        <v>85</v>
      </c>
      <c r="K62" s="353">
        <f t="shared" si="38"/>
        <v>102</v>
      </c>
      <c r="L62" s="141">
        <v>3</v>
      </c>
      <c r="M62" s="52">
        <v>1</v>
      </c>
      <c r="N62" s="50">
        <v>200</v>
      </c>
      <c r="O62" s="53">
        <f t="shared" si="39"/>
        <v>600</v>
      </c>
      <c r="P62" s="264"/>
      <c r="Q62" s="264"/>
      <c r="R62" s="264"/>
    </row>
    <row r="63" spans="1:18" s="54" customFormat="1" ht="18" customHeight="1">
      <c r="A63" s="46" t="s">
        <v>233</v>
      </c>
      <c r="B63" s="47">
        <v>1</v>
      </c>
      <c r="C63" s="194" t="s">
        <v>255</v>
      </c>
      <c r="D63" s="165" t="s">
        <v>58</v>
      </c>
      <c r="E63" s="48">
        <v>2</v>
      </c>
      <c r="F63" s="70" t="s">
        <v>61</v>
      </c>
      <c r="G63" s="49"/>
      <c r="H63" s="263"/>
      <c r="I63" s="50">
        <v>1</v>
      </c>
      <c r="J63" s="51">
        <v>85</v>
      </c>
      <c r="K63" s="353">
        <f t="shared" si="32"/>
        <v>54.825000000000003</v>
      </c>
      <c r="L63" s="141">
        <v>3</v>
      </c>
      <c r="M63" s="52">
        <v>1</v>
      </c>
      <c r="N63" s="50">
        <v>215</v>
      </c>
      <c r="O63" s="53">
        <f t="shared" si="33"/>
        <v>645</v>
      </c>
      <c r="P63" s="264"/>
      <c r="Q63" s="76"/>
      <c r="R63" s="264"/>
    </row>
    <row r="64" spans="1:18" s="54" customFormat="1" ht="18" customHeight="1">
      <c r="A64" s="46" t="s">
        <v>232</v>
      </c>
      <c r="B64" s="47">
        <v>1</v>
      </c>
      <c r="C64" s="194" t="s">
        <v>358</v>
      </c>
      <c r="D64" s="165" t="s">
        <v>58</v>
      </c>
      <c r="E64" s="48">
        <v>2</v>
      </c>
      <c r="F64" s="70" t="s">
        <v>61</v>
      </c>
      <c r="G64" s="49"/>
      <c r="H64" s="263"/>
      <c r="I64" s="50">
        <v>24</v>
      </c>
      <c r="J64" s="51">
        <v>85</v>
      </c>
      <c r="K64" s="353">
        <f t="shared" ref="K64:K87" si="40">J64*I64*O64/1000</f>
        <v>1632</v>
      </c>
      <c r="L64" s="141">
        <v>4</v>
      </c>
      <c r="M64" s="52">
        <v>1</v>
      </c>
      <c r="N64" s="50">
        <v>200</v>
      </c>
      <c r="O64" s="53">
        <f t="shared" ref="O64:O87" si="41">L64*N64*M64</f>
        <v>800</v>
      </c>
      <c r="P64" s="264"/>
      <c r="Q64" s="264"/>
      <c r="R64" s="264"/>
    </row>
    <row r="65" spans="1:18" s="54" customFormat="1" ht="18" customHeight="1">
      <c r="A65" s="46" t="s">
        <v>232</v>
      </c>
      <c r="B65" s="47">
        <v>1</v>
      </c>
      <c r="C65" s="194" t="s">
        <v>359</v>
      </c>
      <c r="D65" s="165" t="s">
        <v>58</v>
      </c>
      <c r="E65" s="48">
        <v>2</v>
      </c>
      <c r="F65" s="70" t="s">
        <v>61</v>
      </c>
      <c r="G65" s="49"/>
      <c r="H65" s="263"/>
      <c r="I65" s="50">
        <v>12</v>
      </c>
      <c r="J65" s="51">
        <v>85</v>
      </c>
      <c r="K65" s="353">
        <f t="shared" si="40"/>
        <v>816</v>
      </c>
      <c r="L65" s="141">
        <v>4</v>
      </c>
      <c r="M65" s="52">
        <v>1</v>
      </c>
      <c r="N65" s="50">
        <v>200</v>
      </c>
      <c r="O65" s="53">
        <f t="shared" si="41"/>
        <v>800</v>
      </c>
      <c r="P65" s="264"/>
      <c r="Q65" s="264"/>
      <c r="R65" s="264"/>
    </row>
    <row r="66" spans="1:18" s="54" customFormat="1" ht="18" customHeight="1">
      <c r="A66" s="46" t="s">
        <v>232</v>
      </c>
      <c r="B66" s="47">
        <v>1</v>
      </c>
      <c r="C66" s="194" t="s">
        <v>280</v>
      </c>
      <c r="D66" s="165" t="s">
        <v>58</v>
      </c>
      <c r="E66" s="48">
        <v>2</v>
      </c>
      <c r="F66" s="70" t="s">
        <v>61</v>
      </c>
      <c r="G66" s="49"/>
      <c r="H66" s="263"/>
      <c r="I66" s="50">
        <v>12</v>
      </c>
      <c r="J66" s="51">
        <v>85</v>
      </c>
      <c r="K66" s="353">
        <f t="shared" si="40"/>
        <v>1632</v>
      </c>
      <c r="L66" s="141">
        <v>8</v>
      </c>
      <c r="M66" s="52">
        <v>1</v>
      </c>
      <c r="N66" s="50">
        <v>200</v>
      </c>
      <c r="O66" s="53">
        <f t="shared" si="41"/>
        <v>1600</v>
      </c>
      <c r="P66" s="264"/>
      <c r="Q66" s="264"/>
      <c r="R66" s="264"/>
    </row>
    <row r="67" spans="1:18" s="54" customFormat="1" ht="18" customHeight="1">
      <c r="A67" s="46" t="s">
        <v>232</v>
      </c>
      <c r="B67" s="47">
        <v>1</v>
      </c>
      <c r="C67" s="194" t="s">
        <v>360</v>
      </c>
      <c r="D67" s="165" t="s">
        <v>58</v>
      </c>
      <c r="E67" s="48">
        <v>2</v>
      </c>
      <c r="F67" s="70" t="s">
        <v>61</v>
      </c>
      <c r="G67" s="49"/>
      <c r="H67" s="263"/>
      <c r="I67" s="50">
        <v>6</v>
      </c>
      <c r="J67" s="51">
        <v>85</v>
      </c>
      <c r="K67" s="353">
        <f t="shared" si="40"/>
        <v>102</v>
      </c>
      <c r="L67" s="141">
        <v>1</v>
      </c>
      <c r="M67" s="52">
        <v>1</v>
      </c>
      <c r="N67" s="50">
        <v>200</v>
      </c>
      <c r="O67" s="53">
        <f t="shared" si="41"/>
        <v>200</v>
      </c>
      <c r="P67" s="264"/>
      <c r="Q67" s="264"/>
      <c r="R67" s="264"/>
    </row>
    <row r="68" spans="1:18" s="54" customFormat="1" ht="18" customHeight="1">
      <c r="A68" s="46" t="s">
        <v>232</v>
      </c>
      <c r="B68" s="47">
        <v>1</v>
      </c>
      <c r="C68" s="194" t="s">
        <v>361</v>
      </c>
      <c r="D68" s="165" t="s">
        <v>58</v>
      </c>
      <c r="E68" s="48">
        <v>2</v>
      </c>
      <c r="F68" s="70" t="s">
        <v>61</v>
      </c>
      <c r="G68" s="49"/>
      <c r="H68" s="263"/>
      <c r="I68" s="50">
        <v>6</v>
      </c>
      <c r="J68" s="51">
        <v>85</v>
      </c>
      <c r="K68" s="353">
        <f t="shared" ref="K68:K70" si="42">J68*I68*O68/1000</f>
        <v>408</v>
      </c>
      <c r="L68" s="141">
        <v>4</v>
      </c>
      <c r="M68" s="52">
        <v>1</v>
      </c>
      <c r="N68" s="50">
        <v>200</v>
      </c>
      <c r="O68" s="53">
        <f t="shared" ref="O68:O70" si="43">L68*N68*M68</f>
        <v>800</v>
      </c>
      <c r="P68" s="264"/>
      <c r="Q68" s="264"/>
      <c r="R68" s="264"/>
    </row>
    <row r="69" spans="1:18" s="54" customFormat="1" ht="18" customHeight="1">
      <c r="A69" s="46" t="s">
        <v>232</v>
      </c>
      <c r="B69" s="47">
        <v>2</v>
      </c>
      <c r="C69" s="194" t="s">
        <v>256</v>
      </c>
      <c r="D69" s="165" t="s">
        <v>58</v>
      </c>
      <c r="E69" s="48">
        <v>2</v>
      </c>
      <c r="F69" s="70" t="s">
        <v>61</v>
      </c>
      <c r="G69" s="49"/>
      <c r="H69" s="263"/>
      <c r="I69" s="50">
        <v>30</v>
      </c>
      <c r="J69" s="51">
        <v>85</v>
      </c>
      <c r="K69" s="353">
        <f t="shared" si="42"/>
        <v>4080</v>
      </c>
      <c r="L69" s="141">
        <v>8</v>
      </c>
      <c r="M69" s="52">
        <v>1</v>
      </c>
      <c r="N69" s="50">
        <v>200</v>
      </c>
      <c r="O69" s="53">
        <f t="shared" si="43"/>
        <v>1600</v>
      </c>
      <c r="P69" s="264"/>
      <c r="Q69" s="264"/>
      <c r="R69" s="264"/>
    </row>
    <row r="70" spans="1:18" s="54" customFormat="1" ht="18" customHeight="1">
      <c r="A70" s="46" t="s">
        <v>232</v>
      </c>
      <c r="B70" s="47">
        <v>2</v>
      </c>
      <c r="C70" s="194" t="s">
        <v>360</v>
      </c>
      <c r="D70" s="165" t="s">
        <v>58</v>
      </c>
      <c r="E70" s="48">
        <v>2</v>
      </c>
      <c r="F70" s="70" t="s">
        <v>61</v>
      </c>
      <c r="G70" s="49"/>
      <c r="H70" s="263"/>
      <c r="I70" s="50">
        <v>6</v>
      </c>
      <c r="J70" s="51">
        <v>85</v>
      </c>
      <c r="K70" s="353">
        <f t="shared" si="42"/>
        <v>102</v>
      </c>
      <c r="L70" s="141">
        <v>1</v>
      </c>
      <c r="M70" s="52">
        <v>1</v>
      </c>
      <c r="N70" s="50">
        <v>200</v>
      </c>
      <c r="O70" s="53">
        <f t="shared" si="43"/>
        <v>200</v>
      </c>
      <c r="P70" s="264"/>
      <c r="Q70" s="264"/>
      <c r="R70" s="264"/>
    </row>
    <row r="71" spans="1:18" s="54" customFormat="1" ht="18" customHeight="1">
      <c r="A71" s="46" t="s">
        <v>232</v>
      </c>
      <c r="B71" s="47">
        <v>2</v>
      </c>
      <c r="C71" s="194" t="s">
        <v>362</v>
      </c>
      <c r="D71" s="165" t="s">
        <v>58</v>
      </c>
      <c r="E71" s="48">
        <v>2</v>
      </c>
      <c r="F71" s="70" t="s">
        <v>61</v>
      </c>
      <c r="G71" s="49"/>
      <c r="H71" s="263"/>
      <c r="I71" s="50">
        <v>6</v>
      </c>
      <c r="J71" s="51">
        <v>85</v>
      </c>
      <c r="K71" s="353">
        <f t="shared" si="40"/>
        <v>306</v>
      </c>
      <c r="L71" s="141">
        <v>3</v>
      </c>
      <c r="M71" s="52">
        <v>1</v>
      </c>
      <c r="N71" s="50">
        <v>200</v>
      </c>
      <c r="O71" s="53">
        <f t="shared" si="41"/>
        <v>600</v>
      </c>
      <c r="P71" s="264"/>
      <c r="Q71" s="264"/>
      <c r="R71" s="264"/>
    </row>
    <row r="72" spans="1:18" s="54" customFormat="1" ht="18" customHeight="1">
      <c r="A72" s="46" t="s">
        <v>232</v>
      </c>
      <c r="B72" s="47">
        <v>2</v>
      </c>
      <c r="C72" s="194" t="s">
        <v>261</v>
      </c>
      <c r="D72" s="165" t="s">
        <v>58</v>
      </c>
      <c r="E72" s="48">
        <v>2</v>
      </c>
      <c r="F72" s="70" t="s">
        <v>61</v>
      </c>
      <c r="G72" s="49"/>
      <c r="H72" s="263"/>
      <c r="I72" s="50">
        <v>6</v>
      </c>
      <c r="J72" s="51">
        <v>85</v>
      </c>
      <c r="K72" s="353">
        <f t="shared" ref="K72:K80" si="44">J72*I72*O72/1000</f>
        <v>306</v>
      </c>
      <c r="L72" s="141">
        <v>3</v>
      </c>
      <c r="M72" s="52">
        <v>1</v>
      </c>
      <c r="N72" s="50">
        <v>200</v>
      </c>
      <c r="O72" s="53">
        <f t="shared" ref="O72:O80" si="45">L72*N72*M72</f>
        <v>600</v>
      </c>
      <c r="P72" s="264"/>
      <c r="Q72" s="264"/>
      <c r="R72" s="264"/>
    </row>
    <row r="73" spans="1:18" s="54" customFormat="1" ht="18" customHeight="1">
      <c r="A73" s="46" t="s">
        <v>232</v>
      </c>
      <c r="B73" s="47">
        <v>3</v>
      </c>
      <c r="C73" s="194" t="s">
        <v>363</v>
      </c>
      <c r="D73" s="165" t="s">
        <v>58</v>
      </c>
      <c r="E73" s="48">
        <v>2</v>
      </c>
      <c r="F73" s="70" t="s">
        <v>61</v>
      </c>
      <c r="G73" s="49"/>
      <c r="H73" s="263"/>
      <c r="I73" s="50">
        <v>12</v>
      </c>
      <c r="J73" s="51">
        <v>85</v>
      </c>
      <c r="K73" s="353">
        <f t="shared" ref="K73:K74" si="46">J73*I73*O73/1000</f>
        <v>816</v>
      </c>
      <c r="L73" s="141">
        <v>4</v>
      </c>
      <c r="M73" s="52">
        <v>1</v>
      </c>
      <c r="N73" s="50">
        <v>200</v>
      </c>
      <c r="O73" s="53">
        <f t="shared" ref="O73:O74" si="47">L73*N73*M73</f>
        <v>800</v>
      </c>
      <c r="P73" s="264"/>
      <c r="Q73" s="264"/>
      <c r="R73" s="264"/>
    </row>
    <row r="74" spans="1:18" s="54" customFormat="1" ht="18" customHeight="1">
      <c r="A74" s="46" t="s">
        <v>232</v>
      </c>
      <c r="B74" s="47">
        <v>3</v>
      </c>
      <c r="C74" s="194" t="s">
        <v>349</v>
      </c>
      <c r="D74" s="165" t="s">
        <v>58</v>
      </c>
      <c r="E74" s="48">
        <v>2</v>
      </c>
      <c r="F74" s="70" t="s">
        <v>61</v>
      </c>
      <c r="G74" s="49"/>
      <c r="H74" s="263"/>
      <c r="I74" s="50">
        <v>12</v>
      </c>
      <c r="J74" s="51">
        <v>85</v>
      </c>
      <c r="K74" s="353">
        <f t="shared" si="46"/>
        <v>816</v>
      </c>
      <c r="L74" s="141">
        <v>4</v>
      </c>
      <c r="M74" s="52">
        <v>1</v>
      </c>
      <c r="N74" s="50">
        <v>200</v>
      </c>
      <c r="O74" s="53">
        <f t="shared" si="47"/>
        <v>800</v>
      </c>
      <c r="P74" s="264"/>
      <c r="Q74" s="264"/>
      <c r="R74" s="264"/>
    </row>
    <row r="75" spans="1:18" s="54" customFormat="1" ht="18" customHeight="1">
      <c r="A75" s="46" t="s">
        <v>232</v>
      </c>
      <c r="B75" s="47">
        <v>3</v>
      </c>
      <c r="C75" s="194" t="s">
        <v>364</v>
      </c>
      <c r="D75" s="165" t="s">
        <v>58</v>
      </c>
      <c r="E75" s="48">
        <v>2</v>
      </c>
      <c r="F75" s="70" t="s">
        <v>61</v>
      </c>
      <c r="G75" s="49"/>
      <c r="H75" s="263"/>
      <c r="I75" s="50">
        <v>9</v>
      </c>
      <c r="J75" s="51">
        <v>85</v>
      </c>
      <c r="K75" s="353">
        <f t="shared" si="44"/>
        <v>612</v>
      </c>
      <c r="L75" s="141">
        <v>4</v>
      </c>
      <c r="M75" s="52">
        <v>1</v>
      </c>
      <c r="N75" s="50">
        <v>200</v>
      </c>
      <c r="O75" s="53">
        <f t="shared" si="45"/>
        <v>800</v>
      </c>
      <c r="P75" s="264"/>
      <c r="Q75" s="264"/>
      <c r="R75" s="264"/>
    </row>
    <row r="76" spans="1:18" s="54" customFormat="1" ht="18" customHeight="1">
      <c r="A76" s="46" t="s">
        <v>232</v>
      </c>
      <c r="B76" s="47">
        <v>3</v>
      </c>
      <c r="C76" s="194" t="s">
        <v>256</v>
      </c>
      <c r="D76" s="165" t="s">
        <v>58</v>
      </c>
      <c r="E76" s="48">
        <v>2</v>
      </c>
      <c r="F76" s="70" t="s">
        <v>61</v>
      </c>
      <c r="G76" s="49"/>
      <c r="H76" s="263"/>
      <c r="I76" s="50">
        <v>30</v>
      </c>
      <c r="J76" s="51">
        <v>85</v>
      </c>
      <c r="K76" s="353">
        <f t="shared" si="44"/>
        <v>4080</v>
      </c>
      <c r="L76" s="141">
        <v>8</v>
      </c>
      <c r="M76" s="52">
        <v>1</v>
      </c>
      <c r="N76" s="50">
        <v>200</v>
      </c>
      <c r="O76" s="53">
        <f t="shared" si="45"/>
        <v>1600</v>
      </c>
      <c r="P76" s="264"/>
      <c r="Q76" s="264"/>
      <c r="R76" s="264"/>
    </row>
    <row r="77" spans="1:18" s="54" customFormat="1" ht="18" customHeight="1">
      <c r="A77" s="46" t="s">
        <v>232</v>
      </c>
      <c r="B77" s="47">
        <v>3</v>
      </c>
      <c r="C77" s="194" t="s">
        <v>259</v>
      </c>
      <c r="D77" s="165" t="s">
        <v>58</v>
      </c>
      <c r="E77" s="48">
        <v>2</v>
      </c>
      <c r="F77" s="70" t="s">
        <v>61</v>
      </c>
      <c r="G77" s="49"/>
      <c r="H77" s="263"/>
      <c r="I77" s="50">
        <v>6</v>
      </c>
      <c r="J77" s="51">
        <v>85</v>
      </c>
      <c r="K77" s="353">
        <f t="shared" si="44"/>
        <v>102</v>
      </c>
      <c r="L77" s="141">
        <v>1</v>
      </c>
      <c r="M77" s="52">
        <v>1</v>
      </c>
      <c r="N77" s="50">
        <v>200</v>
      </c>
      <c r="O77" s="53">
        <f t="shared" si="45"/>
        <v>200</v>
      </c>
      <c r="P77" s="264"/>
      <c r="Q77" s="264"/>
      <c r="R77" s="264"/>
    </row>
    <row r="78" spans="1:18" s="54" customFormat="1" ht="18" customHeight="1">
      <c r="A78" s="46" t="s">
        <v>232</v>
      </c>
      <c r="B78" s="47">
        <v>4</v>
      </c>
      <c r="C78" s="194" t="s">
        <v>365</v>
      </c>
      <c r="D78" s="165" t="s">
        <v>58</v>
      </c>
      <c r="E78" s="48">
        <v>2</v>
      </c>
      <c r="F78" s="70" t="s">
        <v>61</v>
      </c>
      <c r="G78" s="49"/>
      <c r="H78" s="263"/>
      <c r="I78" s="50">
        <v>12</v>
      </c>
      <c r="J78" s="51">
        <v>85</v>
      </c>
      <c r="K78" s="353">
        <f t="shared" ref="K78:K79" si="48">J78*I78*O78/1000</f>
        <v>816</v>
      </c>
      <c r="L78" s="141">
        <v>4</v>
      </c>
      <c r="M78" s="52">
        <v>1</v>
      </c>
      <c r="N78" s="50">
        <v>200</v>
      </c>
      <c r="O78" s="53">
        <f t="shared" ref="O78:O79" si="49">L78*N78*M78</f>
        <v>800</v>
      </c>
      <c r="P78" s="264"/>
      <c r="Q78" s="264"/>
      <c r="R78" s="264"/>
    </row>
    <row r="79" spans="1:18" s="54" customFormat="1" ht="18" customHeight="1">
      <c r="A79" s="46" t="s">
        <v>232</v>
      </c>
      <c r="B79" s="47">
        <v>4</v>
      </c>
      <c r="C79" s="194" t="s">
        <v>367</v>
      </c>
      <c r="D79" s="165" t="s">
        <v>58</v>
      </c>
      <c r="E79" s="48">
        <v>2</v>
      </c>
      <c r="F79" s="70" t="s">
        <v>61</v>
      </c>
      <c r="G79" s="49"/>
      <c r="H79" s="263"/>
      <c r="I79" s="50">
        <v>9</v>
      </c>
      <c r="J79" s="51">
        <v>85</v>
      </c>
      <c r="K79" s="353">
        <f t="shared" si="48"/>
        <v>612</v>
      </c>
      <c r="L79" s="141">
        <v>4</v>
      </c>
      <c r="M79" s="52">
        <v>1</v>
      </c>
      <c r="N79" s="50">
        <v>200</v>
      </c>
      <c r="O79" s="53">
        <f t="shared" si="49"/>
        <v>800</v>
      </c>
      <c r="P79" s="264"/>
      <c r="Q79" s="264"/>
      <c r="R79" s="264"/>
    </row>
    <row r="80" spans="1:18" s="54" customFormat="1" ht="18" customHeight="1">
      <c r="A80" s="46" t="s">
        <v>232</v>
      </c>
      <c r="B80" s="47">
        <v>4</v>
      </c>
      <c r="C80" s="194" t="s">
        <v>256</v>
      </c>
      <c r="D80" s="165" t="s">
        <v>58</v>
      </c>
      <c r="E80" s="48">
        <v>2</v>
      </c>
      <c r="F80" s="70" t="s">
        <v>61</v>
      </c>
      <c r="G80" s="49"/>
      <c r="H80" s="263"/>
      <c r="I80" s="50">
        <v>30</v>
      </c>
      <c r="J80" s="51">
        <v>85</v>
      </c>
      <c r="K80" s="353">
        <f t="shared" si="44"/>
        <v>4080</v>
      </c>
      <c r="L80" s="141">
        <v>8</v>
      </c>
      <c r="M80" s="52">
        <v>1</v>
      </c>
      <c r="N80" s="50">
        <v>200</v>
      </c>
      <c r="O80" s="53">
        <f t="shared" si="45"/>
        <v>1600</v>
      </c>
      <c r="P80" s="264"/>
      <c r="Q80" s="264"/>
      <c r="R80" s="264"/>
    </row>
    <row r="81" spans="1:18" s="54" customFormat="1" ht="18" customHeight="1">
      <c r="A81" s="46" t="s">
        <v>232</v>
      </c>
      <c r="B81" s="47">
        <v>4</v>
      </c>
      <c r="C81" s="194" t="s">
        <v>259</v>
      </c>
      <c r="D81" s="165" t="s">
        <v>58</v>
      </c>
      <c r="E81" s="48">
        <v>2</v>
      </c>
      <c r="F81" s="70" t="s">
        <v>61</v>
      </c>
      <c r="G81" s="49"/>
      <c r="H81" s="263"/>
      <c r="I81" s="50">
        <v>6</v>
      </c>
      <c r="J81" s="51">
        <v>85</v>
      </c>
      <c r="K81" s="353">
        <f t="shared" si="40"/>
        <v>102</v>
      </c>
      <c r="L81" s="141">
        <v>1</v>
      </c>
      <c r="M81" s="52">
        <v>1</v>
      </c>
      <c r="N81" s="50">
        <v>200</v>
      </c>
      <c r="O81" s="53">
        <f t="shared" si="41"/>
        <v>200</v>
      </c>
      <c r="P81" s="264"/>
      <c r="Q81" s="76"/>
      <c r="R81" s="264"/>
    </row>
    <row r="82" spans="1:18" s="54" customFormat="1" ht="18" customHeight="1">
      <c r="A82" s="46" t="s">
        <v>232</v>
      </c>
      <c r="B82" s="47">
        <v>1</v>
      </c>
      <c r="C82" s="194" t="s">
        <v>240</v>
      </c>
      <c r="D82" s="165" t="s">
        <v>62</v>
      </c>
      <c r="E82" s="48">
        <v>2</v>
      </c>
      <c r="F82" s="70" t="s">
        <v>61</v>
      </c>
      <c r="G82" s="49"/>
      <c r="H82" s="263"/>
      <c r="I82" s="50">
        <v>21</v>
      </c>
      <c r="J82" s="51">
        <v>44</v>
      </c>
      <c r="K82" s="353">
        <f t="shared" ref="K82:K85" si="50">J82*I82*O82/1000</f>
        <v>554.4</v>
      </c>
      <c r="L82" s="141">
        <v>3</v>
      </c>
      <c r="M82" s="52">
        <v>1</v>
      </c>
      <c r="N82" s="50">
        <v>200</v>
      </c>
      <c r="O82" s="53">
        <f t="shared" ref="O82:O85" si="51">L82*N82*M82</f>
        <v>600</v>
      </c>
      <c r="P82" s="264"/>
      <c r="Q82" s="264"/>
      <c r="R82" s="264"/>
    </row>
    <row r="83" spans="1:18" s="54" customFormat="1" ht="18" customHeight="1">
      <c r="A83" s="46" t="s">
        <v>232</v>
      </c>
      <c r="B83" s="47">
        <v>1</v>
      </c>
      <c r="C83" s="194" t="s">
        <v>262</v>
      </c>
      <c r="D83" s="165" t="s">
        <v>62</v>
      </c>
      <c r="E83" s="48">
        <v>2</v>
      </c>
      <c r="F83" s="70" t="s">
        <v>61</v>
      </c>
      <c r="G83" s="49"/>
      <c r="H83" s="263"/>
      <c r="I83" s="50">
        <v>2</v>
      </c>
      <c r="J83" s="51">
        <v>44</v>
      </c>
      <c r="K83" s="353">
        <f t="shared" si="50"/>
        <v>52.8</v>
      </c>
      <c r="L83" s="141">
        <v>3</v>
      </c>
      <c r="M83" s="52">
        <v>1</v>
      </c>
      <c r="N83" s="50">
        <v>200</v>
      </c>
      <c r="O83" s="53">
        <f t="shared" si="51"/>
        <v>600</v>
      </c>
      <c r="P83" s="264"/>
      <c r="Q83" s="264"/>
      <c r="R83" s="264"/>
    </row>
    <row r="84" spans="1:18" s="54" customFormat="1" ht="18" customHeight="1">
      <c r="A84" s="46" t="s">
        <v>232</v>
      </c>
      <c r="B84" s="47">
        <v>1</v>
      </c>
      <c r="C84" s="194" t="s">
        <v>280</v>
      </c>
      <c r="D84" s="165" t="s">
        <v>62</v>
      </c>
      <c r="E84" s="48">
        <v>2</v>
      </c>
      <c r="F84" s="70" t="s">
        <v>61</v>
      </c>
      <c r="G84" s="49"/>
      <c r="H84" s="263"/>
      <c r="I84" s="50">
        <v>2</v>
      </c>
      <c r="J84" s="51">
        <v>44</v>
      </c>
      <c r="K84" s="353">
        <f t="shared" si="50"/>
        <v>140.80000000000001</v>
      </c>
      <c r="L84" s="141">
        <v>8</v>
      </c>
      <c r="M84" s="52">
        <v>1</v>
      </c>
      <c r="N84" s="50">
        <v>200</v>
      </c>
      <c r="O84" s="53">
        <f t="shared" si="51"/>
        <v>1600</v>
      </c>
      <c r="P84" s="264"/>
      <c r="Q84" s="264"/>
      <c r="R84" s="264"/>
    </row>
    <row r="85" spans="1:18" s="54" customFormat="1" ht="18" customHeight="1">
      <c r="A85" s="46" t="s">
        <v>232</v>
      </c>
      <c r="B85" s="47">
        <v>2</v>
      </c>
      <c r="C85" s="194" t="s">
        <v>240</v>
      </c>
      <c r="D85" s="165" t="s">
        <v>62</v>
      </c>
      <c r="E85" s="48">
        <v>2</v>
      </c>
      <c r="F85" s="70" t="s">
        <v>61</v>
      </c>
      <c r="G85" s="49"/>
      <c r="H85" s="263"/>
      <c r="I85" s="50">
        <v>22</v>
      </c>
      <c r="J85" s="51">
        <v>44</v>
      </c>
      <c r="K85" s="353">
        <f t="shared" si="50"/>
        <v>580.79999999999995</v>
      </c>
      <c r="L85" s="141">
        <v>3</v>
      </c>
      <c r="M85" s="52">
        <v>1</v>
      </c>
      <c r="N85" s="50">
        <v>200</v>
      </c>
      <c r="O85" s="53">
        <f t="shared" si="51"/>
        <v>600</v>
      </c>
      <c r="P85" s="264"/>
      <c r="Q85" s="264"/>
      <c r="R85" s="264"/>
    </row>
    <row r="86" spans="1:18" s="54" customFormat="1" ht="18" customHeight="1">
      <c r="A86" s="46" t="s">
        <v>232</v>
      </c>
      <c r="B86" s="47">
        <v>2</v>
      </c>
      <c r="C86" s="194" t="s">
        <v>262</v>
      </c>
      <c r="D86" s="165" t="s">
        <v>62</v>
      </c>
      <c r="E86" s="48">
        <v>2</v>
      </c>
      <c r="F86" s="70" t="s">
        <v>61</v>
      </c>
      <c r="G86" s="49"/>
      <c r="H86" s="263"/>
      <c r="I86" s="50">
        <v>4</v>
      </c>
      <c r="J86" s="51">
        <v>44</v>
      </c>
      <c r="K86" s="353">
        <f t="shared" si="40"/>
        <v>105.6</v>
      </c>
      <c r="L86" s="141">
        <v>3</v>
      </c>
      <c r="M86" s="52">
        <v>1</v>
      </c>
      <c r="N86" s="50">
        <v>200</v>
      </c>
      <c r="O86" s="53">
        <f t="shared" si="41"/>
        <v>600</v>
      </c>
      <c r="P86" s="264"/>
      <c r="Q86" s="264"/>
      <c r="R86" s="264"/>
    </row>
    <row r="87" spans="1:18" s="54" customFormat="1" ht="18" customHeight="1">
      <c r="A87" s="46" t="s">
        <v>232</v>
      </c>
      <c r="B87" s="47">
        <v>3</v>
      </c>
      <c r="C87" s="194" t="s">
        <v>240</v>
      </c>
      <c r="D87" s="165" t="s">
        <v>62</v>
      </c>
      <c r="E87" s="48">
        <v>2</v>
      </c>
      <c r="F87" s="70" t="s">
        <v>61</v>
      </c>
      <c r="G87" s="49"/>
      <c r="H87" s="263"/>
      <c r="I87" s="50">
        <v>18</v>
      </c>
      <c r="J87" s="51">
        <v>44</v>
      </c>
      <c r="K87" s="353">
        <f t="shared" si="40"/>
        <v>475.2</v>
      </c>
      <c r="L87" s="141">
        <v>3</v>
      </c>
      <c r="M87" s="52">
        <v>1</v>
      </c>
      <c r="N87" s="50">
        <v>200</v>
      </c>
      <c r="O87" s="53">
        <f t="shared" si="41"/>
        <v>600</v>
      </c>
      <c r="P87" s="264"/>
      <c r="Q87" s="264"/>
      <c r="R87" s="264"/>
    </row>
    <row r="88" spans="1:18" s="54" customFormat="1" ht="18" customHeight="1">
      <c r="A88" s="46" t="s">
        <v>232</v>
      </c>
      <c r="B88" s="47">
        <v>3</v>
      </c>
      <c r="C88" s="194" t="s">
        <v>262</v>
      </c>
      <c r="D88" s="165" t="s">
        <v>62</v>
      </c>
      <c r="E88" s="48">
        <v>2</v>
      </c>
      <c r="F88" s="70" t="s">
        <v>61</v>
      </c>
      <c r="G88" s="49"/>
      <c r="H88" s="263"/>
      <c r="I88" s="50">
        <v>4</v>
      </c>
      <c r="J88" s="51">
        <v>44</v>
      </c>
      <c r="K88" s="353">
        <f t="shared" si="0"/>
        <v>105.6</v>
      </c>
      <c r="L88" s="141">
        <v>3</v>
      </c>
      <c r="M88" s="52">
        <v>1</v>
      </c>
      <c r="N88" s="50">
        <v>200</v>
      </c>
      <c r="O88" s="53">
        <f t="shared" si="1"/>
        <v>600</v>
      </c>
      <c r="P88" s="264"/>
      <c r="Q88" s="264"/>
      <c r="R88" s="264"/>
    </row>
    <row r="89" spans="1:18" s="54" customFormat="1" ht="18" customHeight="1">
      <c r="A89" s="46" t="s">
        <v>232</v>
      </c>
      <c r="B89" s="47">
        <v>4</v>
      </c>
      <c r="C89" s="194" t="s">
        <v>240</v>
      </c>
      <c r="D89" s="165" t="s">
        <v>62</v>
      </c>
      <c r="E89" s="48">
        <v>2</v>
      </c>
      <c r="F89" s="70" t="s">
        <v>61</v>
      </c>
      <c r="G89" s="49"/>
      <c r="H89" s="263"/>
      <c r="I89" s="50">
        <v>18</v>
      </c>
      <c r="J89" s="51">
        <v>44</v>
      </c>
      <c r="K89" s="353">
        <f t="shared" ref="K89:K90" si="52">J89*I89*O89/1000</f>
        <v>475.2</v>
      </c>
      <c r="L89" s="141">
        <v>3</v>
      </c>
      <c r="M89" s="52">
        <v>1</v>
      </c>
      <c r="N89" s="50">
        <v>200</v>
      </c>
      <c r="O89" s="53">
        <f t="shared" ref="O89:O90" si="53">L89*N89*M89</f>
        <v>600</v>
      </c>
      <c r="P89" s="264"/>
      <c r="Q89" s="264"/>
      <c r="R89" s="264"/>
    </row>
    <row r="90" spans="1:18" s="54" customFormat="1" ht="18" customHeight="1">
      <c r="A90" s="46" t="s">
        <v>232</v>
      </c>
      <c r="B90" s="47">
        <v>4</v>
      </c>
      <c r="C90" s="194" t="s">
        <v>262</v>
      </c>
      <c r="D90" s="165" t="s">
        <v>62</v>
      </c>
      <c r="E90" s="48">
        <v>2</v>
      </c>
      <c r="F90" s="70" t="s">
        <v>61</v>
      </c>
      <c r="G90" s="49"/>
      <c r="H90" s="263"/>
      <c r="I90" s="50">
        <v>4</v>
      </c>
      <c r="J90" s="51">
        <v>44</v>
      </c>
      <c r="K90" s="353">
        <f t="shared" si="52"/>
        <v>105.6</v>
      </c>
      <c r="L90" s="141">
        <v>3</v>
      </c>
      <c r="M90" s="52">
        <v>1</v>
      </c>
      <c r="N90" s="50">
        <v>200</v>
      </c>
      <c r="O90" s="53">
        <f t="shared" si="53"/>
        <v>600</v>
      </c>
      <c r="P90" s="264"/>
      <c r="Q90" s="76"/>
      <c r="R90" s="264"/>
    </row>
    <row r="91" spans="1:18" s="54" customFormat="1" ht="18" customHeight="1">
      <c r="A91" s="46" t="s">
        <v>241</v>
      </c>
      <c r="B91" s="47">
        <v>1</v>
      </c>
      <c r="C91" s="194" t="s">
        <v>373</v>
      </c>
      <c r="D91" s="165" t="s">
        <v>62</v>
      </c>
      <c r="E91" s="48">
        <v>2</v>
      </c>
      <c r="F91" s="70" t="s">
        <v>61</v>
      </c>
      <c r="G91" s="49"/>
      <c r="H91" s="263"/>
      <c r="I91" s="50">
        <v>4</v>
      </c>
      <c r="J91" s="51">
        <v>44</v>
      </c>
      <c r="K91" s="353">
        <f t="shared" si="0"/>
        <v>44</v>
      </c>
      <c r="L91" s="141">
        <v>5</v>
      </c>
      <c r="M91" s="52">
        <v>1</v>
      </c>
      <c r="N91" s="50">
        <v>50</v>
      </c>
      <c r="O91" s="53">
        <f t="shared" si="1"/>
        <v>250</v>
      </c>
      <c r="P91" s="264"/>
      <c r="Q91" s="264"/>
      <c r="R91" s="264"/>
    </row>
    <row r="92" spans="1:18" s="54" customFormat="1" ht="18" customHeight="1">
      <c r="A92" s="46" t="s">
        <v>232</v>
      </c>
      <c r="B92" s="47">
        <v>2</v>
      </c>
      <c r="C92" s="194" t="s">
        <v>238</v>
      </c>
      <c r="D92" s="165" t="s">
        <v>62</v>
      </c>
      <c r="E92" s="48">
        <v>1</v>
      </c>
      <c r="F92" s="70" t="s">
        <v>61</v>
      </c>
      <c r="G92" s="49"/>
      <c r="H92" s="263"/>
      <c r="I92" s="50">
        <v>4</v>
      </c>
      <c r="J92" s="51">
        <v>22</v>
      </c>
      <c r="K92" s="353">
        <f t="shared" ref="K92" si="54">J92*I92*O92/1000</f>
        <v>52.8</v>
      </c>
      <c r="L92" s="141">
        <v>3</v>
      </c>
      <c r="M92" s="52">
        <v>1</v>
      </c>
      <c r="N92" s="50">
        <v>200</v>
      </c>
      <c r="O92" s="53">
        <f t="shared" ref="O92" si="55">L92*N92*M92</f>
        <v>600</v>
      </c>
      <c r="P92" s="264"/>
      <c r="Q92" s="264"/>
      <c r="R92" s="264"/>
    </row>
    <row r="93" spans="1:18" s="54" customFormat="1" ht="18" customHeight="1">
      <c r="A93" s="46" t="s">
        <v>232</v>
      </c>
      <c r="B93" s="47">
        <v>3</v>
      </c>
      <c r="C93" s="194" t="s">
        <v>238</v>
      </c>
      <c r="D93" s="165" t="s">
        <v>62</v>
      </c>
      <c r="E93" s="48">
        <v>1</v>
      </c>
      <c r="F93" s="70" t="s">
        <v>61</v>
      </c>
      <c r="G93" s="49"/>
      <c r="H93" s="263"/>
      <c r="I93" s="50">
        <v>4</v>
      </c>
      <c r="J93" s="51">
        <v>22</v>
      </c>
      <c r="K93" s="353">
        <f t="shared" ref="K93" si="56">J93*I93*O93/1000</f>
        <v>52.8</v>
      </c>
      <c r="L93" s="141">
        <v>3</v>
      </c>
      <c r="M93" s="52">
        <v>1</v>
      </c>
      <c r="N93" s="50">
        <v>200</v>
      </c>
      <c r="O93" s="53">
        <f t="shared" ref="O93" si="57">L93*N93*M93</f>
        <v>600</v>
      </c>
      <c r="P93" s="264"/>
      <c r="Q93" s="264"/>
      <c r="R93" s="264"/>
    </row>
    <row r="94" spans="1:18" s="54" customFormat="1" ht="18" customHeight="1">
      <c r="A94" s="46" t="s">
        <v>232</v>
      </c>
      <c r="B94" s="47">
        <v>4</v>
      </c>
      <c r="C94" s="194" t="s">
        <v>238</v>
      </c>
      <c r="D94" s="165" t="s">
        <v>62</v>
      </c>
      <c r="E94" s="48">
        <v>1</v>
      </c>
      <c r="F94" s="70" t="s">
        <v>61</v>
      </c>
      <c r="G94" s="49"/>
      <c r="H94" s="263"/>
      <c r="I94" s="50">
        <v>4</v>
      </c>
      <c r="J94" s="51">
        <v>22</v>
      </c>
      <c r="K94" s="353">
        <f t="shared" si="0"/>
        <v>52.8</v>
      </c>
      <c r="L94" s="141">
        <v>3</v>
      </c>
      <c r="M94" s="52">
        <v>1</v>
      </c>
      <c r="N94" s="50">
        <v>200</v>
      </c>
      <c r="O94" s="53">
        <f t="shared" si="1"/>
        <v>600</v>
      </c>
      <c r="P94" s="264"/>
      <c r="Q94" s="264"/>
      <c r="R94" s="264"/>
    </row>
    <row r="95" spans="1:18" s="54" customFormat="1" ht="18" customHeight="1">
      <c r="A95" s="46" t="s">
        <v>233</v>
      </c>
      <c r="B95" s="47">
        <v>1</v>
      </c>
      <c r="C95" s="194" t="s">
        <v>294</v>
      </c>
      <c r="D95" s="165" t="s">
        <v>58</v>
      </c>
      <c r="E95" s="48">
        <v>1</v>
      </c>
      <c r="F95" s="70" t="s">
        <v>63</v>
      </c>
      <c r="G95" s="49"/>
      <c r="H95" s="263"/>
      <c r="I95" s="50">
        <v>4</v>
      </c>
      <c r="J95" s="51">
        <v>47</v>
      </c>
      <c r="K95" s="353">
        <f t="shared" si="0"/>
        <v>606.29999999999995</v>
      </c>
      <c r="L95" s="141">
        <v>15</v>
      </c>
      <c r="M95" s="52">
        <v>1</v>
      </c>
      <c r="N95" s="50">
        <v>215</v>
      </c>
      <c r="O95" s="53">
        <f t="shared" si="1"/>
        <v>3225</v>
      </c>
      <c r="P95" s="264"/>
      <c r="Q95" s="264"/>
      <c r="R95" s="264"/>
    </row>
    <row r="96" spans="1:18" s="54" customFormat="1" ht="18" customHeight="1">
      <c r="A96" s="46" t="s">
        <v>374</v>
      </c>
      <c r="B96" s="47">
        <v>1</v>
      </c>
      <c r="C96" s="194" t="s">
        <v>294</v>
      </c>
      <c r="D96" s="165" t="s">
        <v>58</v>
      </c>
      <c r="E96" s="48">
        <v>1</v>
      </c>
      <c r="F96" s="70" t="s">
        <v>63</v>
      </c>
      <c r="G96" s="49"/>
      <c r="H96" s="263"/>
      <c r="I96" s="50">
        <v>2</v>
      </c>
      <c r="J96" s="51">
        <v>47</v>
      </c>
      <c r="K96" s="353">
        <f t="shared" si="0"/>
        <v>303.14999999999998</v>
      </c>
      <c r="L96" s="141">
        <v>15</v>
      </c>
      <c r="M96" s="52">
        <v>1</v>
      </c>
      <c r="N96" s="50">
        <v>215</v>
      </c>
      <c r="O96" s="53">
        <f t="shared" si="1"/>
        <v>3225</v>
      </c>
      <c r="P96" s="264"/>
      <c r="Q96" s="264"/>
      <c r="R96" s="264"/>
    </row>
    <row r="97" spans="1:18" s="54" customFormat="1" ht="18" customHeight="1">
      <c r="A97" s="46" t="s">
        <v>374</v>
      </c>
      <c r="B97" s="47">
        <v>1</v>
      </c>
      <c r="C97" s="194" t="s">
        <v>234</v>
      </c>
      <c r="D97" s="165" t="s">
        <v>58</v>
      </c>
      <c r="E97" s="48">
        <v>1</v>
      </c>
      <c r="F97" s="70" t="s">
        <v>63</v>
      </c>
      <c r="G97" s="49"/>
      <c r="H97" s="263"/>
      <c r="I97" s="50">
        <v>2</v>
      </c>
      <c r="J97" s="51">
        <v>47</v>
      </c>
      <c r="K97" s="353">
        <f t="shared" ref="K97" si="58">J97*I97*O97/1000</f>
        <v>303.14999999999998</v>
      </c>
      <c r="L97" s="141">
        <v>15</v>
      </c>
      <c r="M97" s="52">
        <v>1</v>
      </c>
      <c r="N97" s="50">
        <v>215</v>
      </c>
      <c r="O97" s="53">
        <f t="shared" ref="O97" si="59">L97*N97*M97</f>
        <v>3225</v>
      </c>
      <c r="P97" s="264"/>
      <c r="Q97" s="264"/>
      <c r="R97" s="264"/>
    </row>
    <row r="98" spans="1:18" s="54" customFormat="1" ht="18" customHeight="1">
      <c r="A98" s="46" t="s">
        <v>232</v>
      </c>
      <c r="B98" s="47">
        <v>1</v>
      </c>
      <c r="C98" s="194" t="s">
        <v>268</v>
      </c>
      <c r="D98" s="165" t="s">
        <v>58</v>
      </c>
      <c r="E98" s="48">
        <v>1</v>
      </c>
      <c r="F98" s="70" t="s">
        <v>64</v>
      </c>
      <c r="G98" s="49"/>
      <c r="H98" s="263"/>
      <c r="I98" s="50">
        <v>4</v>
      </c>
      <c r="J98" s="51">
        <v>47</v>
      </c>
      <c r="K98" s="353">
        <f t="shared" si="0"/>
        <v>112.8</v>
      </c>
      <c r="L98" s="141">
        <v>3</v>
      </c>
      <c r="M98" s="52">
        <v>1</v>
      </c>
      <c r="N98" s="50">
        <v>200</v>
      </c>
      <c r="O98" s="53">
        <f t="shared" si="1"/>
        <v>600</v>
      </c>
      <c r="P98" s="264"/>
      <c r="Q98" s="264"/>
      <c r="R98" s="264"/>
    </row>
    <row r="99" spans="1:18" s="54" customFormat="1" ht="18" customHeight="1">
      <c r="A99" s="46" t="s">
        <v>232</v>
      </c>
      <c r="B99" s="47">
        <v>2</v>
      </c>
      <c r="C99" s="194" t="s">
        <v>375</v>
      </c>
      <c r="D99" s="165" t="s">
        <v>58</v>
      </c>
      <c r="E99" s="48">
        <v>2</v>
      </c>
      <c r="F99" s="70" t="s">
        <v>64</v>
      </c>
      <c r="G99" s="49"/>
      <c r="H99" s="263"/>
      <c r="I99" s="50">
        <v>18</v>
      </c>
      <c r="J99" s="51">
        <v>85</v>
      </c>
      <c r="K99" s="353">
        <f t="shared" si="0"/>
        <v>1224</v>
      </c>
      <c r="L99" s="141">
        <v>4</v>
      </c>
      <c r="M99" s="52">
        <v>1</v>
      </c>
      <c r="N99" s="50">
        <v>200</v>
      </c>
      <c r="O99" s="53">
        <f t="shared" si="1"/>
        <v>800</v>
      </c>
      <c r="P99" s="264"/>
      <c r="Q99" s="264"/>
      <c r="R99" s="264"/>
    </row>
    <row r="100" spans="1:18" s="54" customFormat="1" ht="18" customHeight="1">
      <c r="A100" s="46" t="s">
        <v>232</v>
      </c>
      <c r="B100" s="47">
        <v>2</v>
      </c>
      <c r="C100" s="194" t="s">
        <v>260</v>
      </c>
      <c r="D100" s="165" t="s">
        <v>58</v>
      </c>
      <c r="E100" s="48">
        <v>2</v>
      </c>
      <c r="F100" s="70" t="s">
        <v>64</v>
      </c>
      <c r="G100" s="49"/>
      <c r="H100" s="263"/>
      <c r="I100" s="50">
        <v>30</v>
      </c>
      <c r="J100" s="51">
        <v>85</v>
      </c>
      <c r="K100" s="353">
        <f t="shared" ref="K100" si="60">J100*I100*O100/1000</f>
        <v>9141.75</v>
      </c>
      <c r="L100" s="141">
        <v>15</v>
      </c>
      <c r="M100" s="52">
        <v>1</v>
      </c>
      <c r="N100" s="50">
        <v>239</v>
      </c>
      <c r="O100" s="53">
        <f t="shared" ref="O100" si="61">L100*N100*M100</f>
        <v>3585</v>
      </c>
      <c r="P100" s="264"/>
      <c r="Q100" s="264"/>
      <c r="R100" s="264"/>
    </row>
    <row r="101" spans="1:18" s="54" customFormat="1" ht="18" customHeight="1">
      <c r="A101" s="46" t="s">
        <v>374</v>
      </c>
      <c r="B101" s="47">
        <v>1</v>
      </c>
      <c r="C101" s="194" t="s">
        <v>374</v>
      </c>
      <c r="D101" s="165" t="s">
        <v>58</v>
      </c>
      <c r="E101" s="48">
        <v>2</v>
      </c>
      <c r="F101" s="70" t="s">
        <v>65</v>
      </c>
      <c r="G101" s="49"/>
      <c r="H101" s="263"/>
      <c r="I101" s="50">
        <v>40</v>
      </c>
      <c r="J101" s="51">
        <v>85</v>
      </c>
      <c r="K101" s="353">
        <f t="shared" si="0"/>
        <v>10965</v>
      </c>
      <c r="L101" s="141">
        <v>15</v>
      </c>
      <c r="M101" s="52">
        <v>1</v>
      </c>
      <c r="N101" s="50">
        <v>215</v>
      </c>
      <c r="O101" s="53">
        <f t="shared" si="1"/>
        <v>3225</v>
      </c>
      <c r="P101" s="264"/>
      <c r="Q101" s="264"/>
      <c r="R101" s="264"/>
    </row>
    <row r="102" spans="1:18" s="54" customFormat="1" ht="18" customHeight="1">
      <c r="A102" s="46" t="s">
        <v>232</v>
      </c>
      <c r="B102" s="47">
        <v>3</v>
      </c>
      <c r="C102" s="194" t="s">
        <v>375</v>
      </c>
      <c r="D102" s="165" t="s">
        <v>58</v>
      </c>
      <c r="E102" s="48">
        <v>1</v>
      </c>
      <c r="F102" s="70" t="s">
        <v>66</v>
      </c>
      <c r="G102" s="49"/>
      <c r="H102" s="263"/>
      <c r="I102" s="50">
        <v>27</v>
      </c>
      <c r="J102" s="51">
        <v>47</v>
      </c>
      <c r="K102" s="353">
        <f t="shared" si="0"/>
        <v>1015.2</v>
      </c>
      <c r="L102" s="141">
        <v>4</v>
      </c>
      <c r="M102" s="52">
        <v>1</v>
      </c>
      <c r="N102" s="50">
        <v>200</v>
      </c>
      <c r="O102" s="53">
        <f t="shared" si="1"/>
        <v>800</v>
      </c>
      <c r="P102" s="264"/>
      <c r="Q102" s="264"/>
      <c r="R102" s="264"/>
    </row>
    <row r="103" spans="1:18" s="54" customFormat="1" ht="18" customHeight="1">
      <c r="A103" s="209" t="s">
        <v>374</v>
      </c>
      <c r="B103" s="210">
        <v>1</v>
      </c>
      <c r="C103" s="211" t="s">
        <v>266</v>
      </c>
      <c r="D103" s="212" t="s">
        <v>62</v>
      </c>
      <c r="E103" s="213">
        <v>4</v>
      </c>
      <c r="F103" s="214" t="s">
        <v>67</v>
      </c>
      <c r="G103" s="215"/>
      <c r="H103" s="216"/>
      <c r="I103" s="217">
        <v>2</v>
      </c>
      <c r="J103" s="218">
        <v>88</v>
      </c>
      <c r="K103" s="355">
        <f t="shared" si="0"/>
        <v>105.6</v>
      </c>
      <c r="L103" s="220">
        <v>3</v>
      </c>
      <c r="M103" s="221">
        <v>1</v>
      </c>
      <c r="N103" s="217">
        <v>200</v>
      </c>
      <c r="O103" s="219">
        <f t="shared" si="1"/>
        <v>600</v>
      </c>
      <c r="P103" s="264"/>
      <c r="Q103" s="264"/>
      <c r="R103" s="264"/>
    </row>
    <row r="104" spans="1:18" s="54" customFormat="1" ht="18" customHeight="1">
      <c r="A104" s="46" t="s">
        <v>232</v>
      </c>
      <c r="B104" s="47">
        <v>2</v>
      </c>
      <c r="C104" s="194" t="s">
        <v>264</v>
      </c>
      <c r="D104" s="165" t="s">
        <v>58</v>
      </c>
      <c r="E104" s="48">
        <v>2</v>
      </c>
      <c r="F104" s="70" t="s">
        <v>66</v>
      </c>
      <c r="G104" s="49"/>
      <c r="H104" s="263"/>
      <c r="I104" s="50">
        <v>6</v>
      </c>
      <c r="J104" s="51">
        <v>85</v>
      </c>
      <c r="K104" s="353">
        <f t="shared" si="0"/>
        <v>1828.35</v>
      </c>
      <c r="L104" s="141">
        <v>15</v>
      </c>
      <c r="M104" s="52">
        <v>1</v>
      </c>
      <c r="N104" s="50">
        <v>239</v>
      </c>
      <c r="O104" s="53">
        <f t="shared" si="1"/>
        <v>3585</v>
      </c>
      <c r="P104" s="264"/>
      <c r="Q104" s="264"/>
      <c r="R104" s="264"/>
    </row>
    <row r="105" spans="1:18" s="54" customFormat="1" ht="18" customHeight="1">
      <c r="A105" s="46" t="s">
        <v>232</v>
      </c>
      <c r="B105" s="47">
        <v>1</v>
      </c>
      <c r="C105" s="194" t="s">
        <v>269</v>
      </c>
      <c r="D105" s="165" t="s">
        <v>58</v>
      </c>
      <c r="E105" s="48">
        <v>4</v>
      </c>
      <c r="F105" s="70" t="s">
        <v>66</v>
      </c>
      <c r="G105" s="49"/>
      <c r="H105" s="263"/>
      <c r="I105" s="50">
        <v>16</v>
      </c>
      <c r="J105" s="51">
        <v>170</v>
      </c>
      <c r="K105" s="353">
        <f t="shared" si="0"/>
        <v>1566.72</v>
      </c>
      <c r="L105" s="141">
        <v>6</v>
      </c>
      <c r="M105" s="52">
        <v>1</v>
      </c>
      <c r="N105" s="50">
        <v>96</v>
      </c>
      <c r="O105" s="53">
        <f t="shared" si="1"/>
        <v>576</v>
      </c>
      <c r="P105" s="264"/>
      <c r="Q105" s="264"/>
      <c r="R105" s="264"/>
    </row>
    <row r="106" spans="1:18" s="54" customFormat="1" ht="18" customHeight="1">
      <c r="A106" s="46" t="s">
        <v>232</v>
      </c>
      <c r="B106" s="47">
        <v>1</v>
      </c>
      <c r="C106" s="194" t="s">
        <v>266</v>
      </c>
      <c r="D106" s="165" t="s">
        <v>62</v>
      </c>
      <c r="E106" s="48">
        <v>5</v>
      </c>
      <c r="F106" s="70" t="s">
        <v>68</v>
      </c>
      <c r="G106" s="49"/>
      <c r="H106" s="263"/>
      <c r="I106" s="50">
        <v>1</v>
      </c>
      <c r="J106" s="51">
        <v>110</v>
      </c>
      <c r="K106" s="353">
        <f t="shared" si="0"/>
        <v>66</v>
      </c>
      <c r="L106" s="141">
        <v>3</v>
      </c>
      <c r="M106" s="52">
        <v>1</v>
      </c>
      <c r="N106" s="50">
        <v>200</v>
      </c>
      <c r="O106" s="53">
        <f t="shared" si="1"/>
        <v>600</v>
      </c>
      <c r="P106" s="264"/>
      <c r="Q106" s="264"/>
      <c r="R106" s="264"/>
    </row>
    <row r="107" spans="1:18" s="54" customFormat="1" ht="18" customHeight="1">
      <c r="A107" s="46" t="s">
        <v>232</v>
      </c>
      <c r="B107" s="47">
        <v>4</v>
      </c>
      <c r="C107" s="194" t="s">
        <v>366</v>
      </c>
      <c r="D107" s="165" t="s">
        <v>58</v>
      </c>
      <c r="E107" s="48">
        <v>1</v>
      </c>
      <c r="F107" s="70" t="s">
        <v>66</v>
      </c>
      <c r="G107" s="49"/>
      <c r="H107" s="263"/>
      <c r="I107" s="50">
        <v>32</v>
      </c>
      <c r="J107" s="51">
        <v>47</v>
      </c>
      <c r="K107" s="353">
        <f t="shared" ref="K107:K108" si="62">J107*I107*O107/1000</f>
        <v>1203.2</v>
      </c>
      <c r="L107" s="141">
        <v>4</v>
      </c>
      <c r="M107" s="52">
        <v>1</v>
      </c>
      <c r="N107" s="50">
        <v>200</v>
      </c>
      <c r="O107" s="53">
        <f t="shared" ref="O107:O108" si="63">L107*N107*M107</f>
        <v>800</v>
      </c>
      <c r="P107" s="264"/>
      <c r="Q107" s="264"/>
      <c r="R107" s="264"/>
    </row>
    <row r="108" spans="1:18" s="54" customFormat="1" ht="18" customHeight="1">
      <c r="A108" s="46" t="s">
        <v>232</v>
      </c>
      <c r="B108" s="47">
        <v>1</v>
      </c>
      <c r="C108" s="194" t="s">
        <v>262</v>
      </c>
      <c r="D108" s="165" t="s">
        <v>62</v>
      </c>
      <c r="E108" s="48">
        <v>1</v>
      </c>
      <c r="F108" s="70" t="s">
        <v>69</v>
      </c>
      <c r="G108" s="49"/>
      <c r="H108" s="263"/>
      <c r="I108" s="50">
        <v>1</v>
      </c>
      <c r="J108" s="51">
        <v>22</v>
      </c>
      <c r="K108" s="353">
        <f t="shared" si="62"/>
        <v>13.2</v>
      </c>
      <c r="L108" s="141">
        <v>3</v>
      </c>
      <c r="M108" s="52">
        <v>1</v>
      </c>
      <c r="N108" s="50">
        <v>200</v>
      </c>
      <c r="O108" s="53">
        <f t="shared" si="63"/>
        <v>600</v>
      </c>
      <c r="P108" s="264"/>
      <c r="Q108" s="264"/>
      <c r="R108" s="264"/>
    </row>
    <row r="109" spans="1:18" s="54" customFormat="1" ht="18" customHeight="1">
      <c r="A109" s="46" t="s">
        <v>241</v>
      </c>
      <c r="B109" s="47">
        <v>1</v>
      </c>
      <c r="C109" s="194" t="s">
        <v>238</v>
      </c>
      <c r="D109" s="165" t="s">
        <v>62</v>
      </c>
      <c r="E109" s="48">
        <v>1</v>
      </c>
      <c r="F109" s="70" t="s">
        <v>69</v>
      </c>
      <c r="G109" s="49"/>
      <c r="H109" s="263"/>
      <c r="I109" s="50">
        <v>4</v>
      </c>
      <c r="J109" s="51">
        <v>22</v>
      </c>
      <c r="K109" s="353">
        <f t="shared" si="0"/>
        <v>13.2</v>
      </c>
      <c r="L109" s="141">
        <v>3</v>
      </c>
      <c r="M109" s="52">
        <v>1</v>
      </c>
      <c r="N109" s="50">
        <v>50</v>
      </c>
      <c r="O109" s="53">
        <f t="shared" si="1"/>
        <v>150</v>
      </c>
      <c r="P109" s="264"/>
      <c r="Q109" s="264"/>
      <c r="R109" s="264"/>
    </row>
    <row r="110" spans="1:18" s="54" customFormat="1" ht="18" customHeight="1">
      <c r="A110" s="46" t="s">
        <v>233</v>
      </c>
      <c r="B110" s="47">
        <v>1</v>
      </c>
      <c r="C110" s="194" t="s">
        <v>295</v>
      </c>
      <c r="D110" s="165" t="s">
        <v>58</v>
      </c>
      <c r="E110" s="48">
        <v>1</v>
      </c>
      <c r="F110" s="70" t="s">
        <v>69</v>
      </c>
      <c r="G110" s="49"/>
      <c r="H110" s="263"/>
      <c r="I110" s="50">
        <v>1</v>
      </c>
      <c r="J110" s="51">
        <v>47</v>
      </c>
      <c r="K110" s="353">
        <f t="shared" si="0"/>
        <v>151.57499999999999</v>
      </c>
      <c r="L110" s="141">
        <v>15</v>
      </c>
      <c r="M110" s="52">
        <v>1</v>
      </c>
      <c r="N110" s="50">
        <v>215</v>
      </c>
      <c r="O110" s="53">
        <f t="shared" si="1"/>
        <v>3225</v>
      </c>
      <c r="P110" s="264"/>
      <c r="Q110" s="264"/>
      <c r="R110" s="264"/>
    </row>
    <row r="111" spans="1:18" s="54" customFormat="1" ht="18" customHeight="1">
      <c r="A111" s="46" t="s">
        <v>232</v>
      </c>
      <c r="B111" s="47">
        <v>1</v>
      </c>
      <c r="C111" s="194" t="s">
        <v>282</v>
      </c>
      <c r="D111" s="165" t="s">
        <v>62</v>
      </c>
      <c r="E111" s="48">
        <v>1</v>
      </c>
      <c r="F111" s="70" t="s">
        <v>70</v>
      </c>
      <c r="G111" s="49"/>
      <c r="H111" s="263"/>
      <c r="I111" s="50">
        <v>1</v>
      </c>
      <c r="J111" s="51">
        <v>21</v>
      </c>
      <c r="K111" s="353">
        <f t="shared" si="0"/>
        <v>12.6</v>
      </c>
      <c r="L111" s="141">
        <v>3</v>
      </c>
      <c r="M111" s="52">
        <v>1</v>
      </c>
      <c r="N111" s="50">
        <v>200</v>
      </c>
      <c r="O111" s="53">
        <f t="shared" si="1"/>
        <v>600</v>
      </c>
      <c r="P111" s="264"/>
      <c r="Q111" s="264"/>
      <c r="R111" s="264"/>
    </row>
    <row r="112" spans="1:18" s="54" customFormat="1" ht="18" customHeight="1">
      <c r="A112" s="46" t="s">
        <v>232</v>
      </c>
      <c r="B112" s="47">
        <v>1</v>
      </c>
      <c r="C112" s="194" t="s">
        <v>240</v>
      </c>
      <c r="D112" s="165" t="s">
        <v>71</v>
      </c>
      <c r="E112" s="48">
        <v>1</v>
      </c>
      <c r="F112" s="70" t="s">
        <v>72</v>
      </c>
      <c r="G112" s="49"/>
      <c r="H112" s="263"/>
      <c r="I112" s="50">
        <v>2</v>
      </c>
      <c r="J112" s="51">
        <v>15</v>
      </c>
      <c r="K112" s="353">
        <f t="shared" si="0"/>
        <v>262.8</v>
      </c>
      <c r="L112" s="141">
        <v>24</v>
      </c>
      <c r="M112" s="52">
        <v>1</v>
      </c>
      <c r="N112" s="50">
        <v>365</v>
      </c>
      <c r="O112" s="53">
        <f t="shared" si="1"/>
        <v>8760</v>
      </c>
      <c r="P112" s="264"/>
      <c r="Q112" s="264"/>
      <c r="R112" s="264"/>
    </row>
    <row r="113" spans="1:18" s="54" customFormat="1" ht="18" customHeight="1">
      <c r="A113" s="46" t="s">
        <v>232</v>
      </c>
      <c r="B113" s="47">
        <v>1</v>
      </c>
      <c r="C113" s="194" t="s">
        <v>240</v>
      </c>
      <c r="D113" s="165" t="s">
        <v>71</v>
      </c>
      <c r="E113" s="48">
        <v>1</v>
      </c>
      <c r="F113" s="70" t="s">
        <v>73</v>
      </c>
      <c r="G113" s="49"/>
      <c r="H113" s="263"/>
      <c r="I113" s="50">
        <v>3</v>
      </c>
      <c r="J113" s="51">
        <v>15</v>
      </c>
      <c r="K113" s="353">
        <f t="shared" si="0"/>
        <v>394.2</v>
      </c>
      <c r="L113" s="141">
        <v>24</v>
      </c>
      <c r="M113" s="52">
        <v>1</v>
      </c>
      <c r="N113" s="50">
        <v>365</v>
      </c>
      <c r="O113" s="53">
        <f t="shared" si="1"/>
        <v>8760</v>
      </c>
      <c r="P113" s="264"/>
      <c r="Q113" s="264"/>
      <c r="R113" s="264"/>
    </row>
    <row r="114" spans="1:18" s="54" customFormat="1" ht="18" customHeight="1">
      <c r="A114" s="46" t="s">
        <v>233</v>
      </c>
      <c r="B114" s="47">
        <v>1</v>
      </c>
      <c r="C114" s="194" t="s">
        <v>277</v>
      </c>
      <c r="D114" s="165" t="s">
        <v>62</v>
      </c>
      <c r="E114" s="48">
        <v>1</v>
      </c>
      <c r="F114" s="70" t="s">
        <v>74</v>
      </c>
      <c r="G114" s="49"/>
      <c r="H114" s="263"/>
      <c r="I114" s="50">
        <v>6</v>
      </c>
      <c r="J114" s="51">
        <v>25</v>
      </c>
      <c r="K114" s="353">
        <f t="shared" ref="K114" si="64">J114*I114*O114/1000</f>
        <v>1314</v>
      </c>
      <c r="L114" s="141">
        <v>24</v>
      </c>
      <c r="M114" s="52">
        <v>1</v>
      </c>
      <c r="N114" s="50">
        <v>365</v>
      </c>
      <c r="O114" s="53">
        <f t="shared" ref="O114" si="65">L114*N114*M114</f>
        <v>8760</v>
      </c>
      <c r="P114" s="264"/>
      <c r="Q114" s="264"/>
      <c r="R114" s="264"/>
    </row>
    <row r="115" spans="1:18" s="54" customFormat="1" ht="18" customHeight="1">
      <c r="A115" s="46" t="s">
        <v>374</v>
      </c>
      <c r="B115" s="47">
        <v>1</v>
      </c>
      <c r="C115" s="194" t="s">
        <v>374</v>
      </c>
      <c r="D115" s="165" t="s">
        <v>62</v>
      </c>
      <c r="E115" s="48">
        <v>1</v>
      </c>
      <c r="F115" s="70" t="s">
        <v>74</v>
      </c>
      <c r="G115" s="49"/>
      <c r="H115" s="263"/>
      <c r="I115" s="50">
        <v>1</v>
      </c>
      <c r="J115" s="51">
        <v>25</v>
      </c>
      <c r="K115" s="353">
        <f t="shared" si="0"/>
        <v>219</v>
      </c>
      <c r="L115" s="141">
        <v>24</v>
      </c>
      <c r="M115" s="52">
        <v>1</v>
      </c>
      <c r="N115" s="50">
        <v>365</v>
      </c>
      <c r="O115" s="53">
        <f t="shared" si="1"/>
        <v>8760</v>
      </c>
      <c r="P115" s="264"/>
      <c r="Q115" s="264"/>
      <c r="R115" s="264"/>
    </row>
    <row r="116" spans="1:18" s="54" customFormat="1" ht="18" customHeight="1">
      <c r="A116" s="46" t="s">
        <v>233</v>
      </c>
      <c r="B116" s="47">
        <v>1</v>
      </c>
      <c r="C116" s="194" t="s">
        <v>277</v>
      </c>
      <c r="D116" s="165" t="s">
        <v>75</v>
      </c>
      <c r="E116" s="48">
        <v>1</v>
      </c>
      <c r="F116" s="70" t="s">
        <v>76</v>
      </c>
      <c r="G116" s="49"/>
      <c r="H116" s="263"/>
      <c r="I116" s="50">
        <v>29</v>
      </c>
      <c r="J116" s="51">
        <v>415</v>
      </c>
      <c r="K116" s="353">
        <f t="shared" si="0"/>
        <v>38812.875</v>
      </c>
      <c r="L116" s="141">
        <v>15</v>
      </c>
      <c r="M116" s="52">
        <v>1</v>
      </c>
      <c r="N116" s="50">
        <v>215</v>
      </c>
      <c r="O116" s="53">
        <f t="shared" si="1"/>
        <v>3225</v>
      </c>
      <c r="P116" s="264"/>
      <c r="Q116" s="264"/>
      <c r="R116" s="264"/>
    </row>
    <row r="117" spans="1:18" s="54" customFormat="1" ht="18" customHeight="1">
      <c r="A117" s="46" t="s">
        <v>233</v>
      </c>
      <c r="B117" s="47">
        <v>1</v>
      </c>
      <c r="C117" s="194" t="s">
        <v>277</v>
      </c>
      <c r="D117" s="165" t="s">
        <v>75</v>
      </c>
      <c r="E117" s="48">
        <v>1</v>
      </c>
      <c r="F117" s="70" t="s">
        <v>77</v>
      </c>
      <c r="G117" s="49"/>
      <c r="H117" s="263"/>
      <c r="I117" s="50">
        <v>6</v>
      </c>
      <c r="J117" s="51">
        <v>415</v>
      </c>
      <c r="K117" s="353">
        <f t="shared" si="0"/>
        <v>8030.25</v>
      </c>
      <c r="L117" s="141">
        <v>15</v>
      </c>
      <c r="M117" s="52">
        <v>1</v>
      </c>
      <c r="N117" s="50">
        <v>215</v>
      </c>
      <c r="O117" s="53">
        <f t="shared" si="1"/>
        <v>3225</v>
      </c>
      <c r="P117" s="264"/>
      <c r="Q117" s="264"/>
      <c r="R117" s="264"/>
    </row>
    <row r="118" spans="1:18" s="54" customFormat="1" ht="18" customHeight="1">
      <c r="A118" s="46" t="s">
        <v>232</v>
      </c>
      <c r="B118" s="47"/>
      <c r="C118" s="194" t="s">
        <v>278</v>
      </c>
      <c r="D118" s="165" t="s">
        <v>78</v>
      </c>
      <c r="E118" s="48">
        <v>1</v>
      </c>
      <c r="F118" s="70" t="s">
        <v>79</v>
      </c>
      <c r="G118" s="49"/>
      <c r="H118" s="263"/>
      <c r="I118" s="50">
        <v>4</v>
      </c>
      <c r="J118" s="51">
        <v>215</v>
      </c>
      <c r="K118" s="353">
        <f t="shared" si="0"/>
        <v>516</v>
      </c>
      <c r="L118" s="141">
        <v>3</v>
      </c>
      <c r="M118" s="52">
        <v>1</v>
      </c>
      <c r="N118" s="50">
        <v>200</v>
      </c>
      <c r="O118" s="53">
        <f t="shared" si="1"/>
        <v>600</v>
      </c>
      <c r="P118" s="264"/>
      <c r="Q118" s="264"/>
      <c r="R118" s="264"/>
    </row>
    <row r="119" spans="1:18" s="54" customFormat="1" ht="18" customHeight="1">
      <c r="A119" s="46" t="s">
        <v>232</v>
      </c>
      <c r="B119" s="47">
        <v>1</v>
      </c>
      <c r="C119" s="194" t="s">
        <v>282</v>
      </c>
      <c r="D119" s="165" t="s">
        <v>80</v>
      </c>
      <c r="E119" s="48">
        <v>1</v>
      </c>
      <c r="F119" s="70" t="s">
        <v>81</v>
      </c>
      <c r="G119" s="49"/>
      <c r="H119" s="263"/>
      <c r="I119" s="50">
        <v>2</v>
      </c>
      <c r="J119" s="51">
        <v>72</v>
      </c>
      <c r="K119" s="353">
        <f t="shared" ref="K119" si="66">J119*I119*O119/1000</f>
        <v>86.4</v>
      </c>
      <c r="L119" s="141">
        <v>3</v>
      </c>
      <c r="M119" s="52">
        <v>1</v>
      </c>
      <c r="N119" s="50">
        <v>200</v>
      </c>
      <c r="O119" s="53">
        <f t="shared" ref="O119" si="67">L119*N119*M119</f>
        <v>600</v>
      </c>
      <c r="P119" s="264"/>
      <c r="Q119" s="264"/>
      <c r="R119" s="264"/>
    </row>
    <row r="120" spans="1:18" s="54" customFormat="1" ht="18" customHeight="1">
      <c r="A120" s="46" t="s">
        <v>232</v>
      </c>
      <c r="B120" s="47">
        <v>1</v>
      </c>
      <c r="C120" s="194" t="s">
        <v>376</v>
      </c>
      <c r="D120" s="165" t="s">
        <v>80</v>
      </c>
      <c r="E120" s="48">
        <v>1</v>
      </c>
      <c r="F120" s="70" t="s">
        <v>81</v>
      </c>
      <c r="G120" s="49"/>
      <c r="H120" s="263"/>
      <c r="I120" s="50">
        <v>2</v>
      </c>
      <c r="J120" s="51">
        <v>72</v>
      </c>
      <c r="K120" s="353">
        <f t="shared" si="0"/>
        <v>86.4</v>
      </c>
      <c r="L120" s="141">
        <v>3</v>
      </c>
      <c r="M120" s="52">
        <v>1</v>
      </c>
      <c r="N120" s="50">
        <v>200</v>
      </c>
      <c r="O120" s="53">
        <f t="shared" si="1"/>
        <v>600</v>
      </c>
      <c r="P120" s="264"/>
      <c r="Q120" s="264"/>
      <c r="R120" s="264"/>
    </row>
    <row r="121" spans="1:18" s="54" customFormat="1" ht="18" customHeight="1">
      <c r="A121" s="46" t="s">
        <v>232</v>
      </c>
      <c r="B121" s="47">
        <v>1</v>
      </c>
      <c r="C121" s="194" t="s">
        <v>282</v>
      </c>
      <c r="D121" s="165" t="s">
        <v>82</v>
      </c>
      <c r="E121" s="48">
        <v>1</v>
      </c>
      <c r="F121" s="70" t="s">
        <v>83</v>
      </c>
      <c r="G121" s="49"/>
      <c r="H121" s="263"/>
      <c r="I121" s="50">
        <v>3</v>
      </c>
      <c r="J121" s="51">
        <v>54</v>
      </c>
      <c r="K121" s="353">
        <f t="shared" si="0"/>
        <v>97.2</v>
      </c>
      <c r="L121" s="141">
        <v>3</v>
      </c>
      <c r="M121" s="52">
        <v>1</v>
      </c>
      <c r="N121" s="50">
        <v>200</v>
      </c>
      <c r="O121" s="53">
        <f t="shared" si="1"/>
        <v>600</v>
      </c>
      <c r="P121" s="264"/>
      <c r="Q121" s="264"/>
      <c r="R121" s="264"/>
    </row>
    <row r="122" spans="1:18" s="54" customFormat="1" ht="18" customHeight="1">
      <c r="A122" s="46" t="s">
        <v>232</v>
      </c>
      <c r="B122" s="47">
        <v>1</v>
      </c>
      <c r="C122" s="194" t="s">
        <v>282</v>
      </c>
      <c r="D122" s="165" t="s">
        <v>82</v>
      </c>
      <c r="E122" s="48">
        <v>1</v>
      </c>
      <c r="F122" s="70" t="s">
        <v>84</v>
      </c>
      <c r="G122" s="49"/>
      <c r="H122" s="263"/>
      <c r="I122" s="50">
        <v>2</v>
      </c>
      <c r="J122" s="51">
        <v>54</v>
      </c>
      <c r="K122" s="353">
        <f t="shared" si="0"/>
        <v>64.8</v>
      </c>
      <c r="L122" s="141">
        <v>3</v>
      </c>
      <c r="M122" s="52">
        <v>1</v>
      </c>
      <c r="N122" s="50">
        <v>200</v>
      </c>
      <c r="O122" s="53">
        <f t="shared" si="1"/>
        <v>600</v>
      </c>
      <c r="P122" s="264"/>
      <c r="Q122" s="264"/>
      <c r="R122" s="264"/>
    </row>
    <row r="123" spans="1:18" s="54" customFormat="1" ht="18" customHeight="1">
      <c r="A123" s="46" t="s">
        <v>232</v>
      </c>
      <c r="B123" s="47">
        <v>1</v>
      </c>
      <c r="C123" s="194" t="s">
        <v>234</v>
      </c>
      <c r="D123" s="165" t="s">
        <v>82</v>
      </c>
      <c r="E123" s="48">
        <v>1</v>
      </c>
      <c r="F123" s="70" t="s">
        <v>84</v>
      </c>
      <c r="G123" s="49"/>
      <c r="H123" s="263"/>
      <c r="I123" s="50">
        <v>1</v>
      </c>
      <c r="J123" s="51">
        <v>54</v>
      </c>
      <c r="K123" s="353">
        <f t="shared" ref="K123" si="68">J123*I123*O123/1000</f>
        <v>32.4</v>
      </c>
      <c r="L123" s="141">
        <v>3</v>
      </c>
      <c r="M123" s="52">
        <v>1</v>
      </c>
      <c r="N123" s="50">
        <v>200</v>
      </c>
      <c r="O123" s="53">
        <f t="shared" ref="O123" si="69">L123*N123*M123</f>
        <v>600</v>
      </c>
      <c r="P123" s="264"/>
      <c r="Q123" s="264"/>
      <c r="R123" s="264"/>
    </row>
    <row r="124" spans="1:18" s="54" customFormat="1" ht="18" customHeight="1">
      <c r="A124" s="46" t="s">
        <v>232</v>
      </c>
      <c r="B124" s="47" t="s">
        <v>344</v>
      </c>
      <c r="C124" s="194" t="s">
        <v>377</v>
      </c>
      <c r="D124" s="165" t="s">
        <v>82</v>
      </c>
      <c r="E124" s="48">
        <v>1</v>
      </c>
      <c r="F124" s="70" t="s">
        <v>84</v>
      </c>
      <c r="G124" s="49"/>
      <c r="H124" s="263"/>
      <c r="I124" s="50">
        <v>1</v>
      </c>
      <c r="J124" s="51">
        <v>54</v>
      </c>
      <c r="K124" s="353">
        <f t="shared" ref="K124:K126" si="70">J124*I124*O124/1000</f>
        <v>32.4</v>
      </c>
      <c r="L124" s="141">
        <v>3</v>
      </c>
      <c r="M124" s="52">
        <v>1</v>
      </c>
      <c r="N124" s="50">
        <v>200</v>
      </c>
      <c r="O124" s="53">
        <f t="shared" ref="O124:O126" si="71">L124*N124*M124</f>
        <v>600</v>
      </c>
      <c r="P124" s="264"/>
      <c r="Q124" s="264"/>
      <c r="R124" s="264"/>
    </row>
    <row r="125" spans="1:18" s="54" customFormat="1" ht="18" customHeight="1">
      <c r="A125" s="46" t="s">
        <v>232</v>
      </c>
      <c r="B125" s="47">
        <v>1</v>
      </c>
      <c r="C125" s="194" t="s">
        <v>268</v>
      </c>
      <c r="D125" s="165" t="s">
        <v>85</v>
      </c>
      <c r="E125" s="48">
        <v>1</v>
      </c>
      <c r="F125" s="70" t="s">
        <v>86</v>
      </c>
      <c r="G125" s="49"/>
      <c r="H125" s="263"/>
      <c r="I125" s="50">
        <v>5</v>
      </c>
      <c r="J125" s="51">
        <v>90</v>
      </c>
      <c r="K125" s="353">
        <f t="shared" ref="K125" si="72">J125*I125*O125/1000</f>
        <v>270</v>
      </c>
      <c r="L125" s="141">
        <v>3</v>
      </c>
      <c r="M125" s="52">
        <v>1</v>
      </c>
      <c r="N125" s="50">
        <v>200</v>
      </c>
      <c r="O125" s="53">
        <f t="shared" ref="O125" si="73">L125*N125*M125</f>
        <v>600</v>
      </c>
      <c r="P125" s="264"/>
      <c r="Q125" s="264"/>
      <c r="R125" s="264"/>
    </row>
    <row r="126" spans="1:18" s="54" customFormat="1" ht="18" customHeight="1">
      <c r="A126" s="46" t="s">
        <v>232</v>
      </c>
      <c r="B126" s="47">
        <v>2</v>
      </c>
      <c r="C126" s="194" t="s">
        <v>375</v>
      </c>
      <c r="D126" s="165" t="s">
        <v>85</v>
      </c>
      <c r="E126" s="48">
        <v>1</v>
      </c>
      <c r="F126" s="70" t="s">
        <v>86</v>
      </c>
      <c r="G126" s="49"/>
      <c r="H126" s="263"/>
      <c r="I126" s="50">
        <v>6</v>
      </c>
      <c r="J126" s="51">
        <v>90</v>
      </c>
      <c r="K126" s="353">
        <f t="shared" si="70"/>
        <v>432</v>
      </c>
      <c r="L126" s="141">
        <v>4</v>
      </c>
      <c r="M126" s="52">
        <v>1</v>
      </c>
      <c r="N126" s="50">
        <v>200</v>
      </c>
      <c r="O126" s="53">
        <f t="shared" si="71"/>
        <v>800</v>
      </c>
      <c r="P126" s="264"/>
      <c r="Q126" s="264"/>
      <c r="R126" s="264"/>
    </row>
    <row r="127" spans="1:18" s="54" customFormat="1" ht="18" customHeight="1">
      <c r="A127" s="46" t="s">
        <v>233</v>
      </c>
      <c r="B127" s="47">
        <v>1</v>
      </c>
      <c r="C127" s="194" t="s">
        <v>266</v>
      </c>
      <c r="D127" s="165" t="s">
        <v>85</v>
      </c>
      <c r="E127" s="48">
        <v>1</v>
      </c>
      <c r="F127" s="70" t="s">
        <v>86</v>
      </c>
      <c r="G127" s="49"/>
      <c r="H127" s="263"/>
      <c r="I127" s="50">
        <v>6</v>
      </c>
      <c r="J127" s="51">
        <v>90</v>
      </c>
      <c r="K127" s="353">
        <f>J127*I127*O127/1000</f>
        <v>348.3</v>
      </c>
      <c r="L127" s="141">
        <v>3</v>
      </c>
      <c r="M127" s="52">
        <v>1</v>
      </c>
      <c r="N127" s="50">
        <v>215</v>
      </c>
      <c r="O127" s="53">
        <f>L127*N127*M127</f>
        <v>645</v>
      </c>
      <c r="P127" s="264"/>
      <c r="Q127" s="264"/>
      <c r="R127" s="264"/>
    </row>
    <row r="128" spans="1:18" s="54" customFormat="1" ht="18" customHeight="1" thickBot="1">
      <c r="A128" s="195" t="s">
        <v>241</v>
      </c>
      <c r="B128" s="196">
        <v>1</v>
      </c>
      <c r="C128" s="197" t="s">
        <v>266</v>
      </c>
      <c r="D128" s="166" t="s">
        <v>85</v>
      </c>
      <c r="E128" s="167">
        <v>1</v>
      </c>
      <c r="F128" s="168" t="s">
        <v>86</v>
      </c>
      <c r="G128" s="169"/>
      <c r="H128" s="170"/>
      <c r="I128" s="144">
        <v>2</v>
      </c>
      <c r="J128" s="171">
        <v>90</v>
      </c>
      <c r="K128" s="356">
        <f t="shared" si="0"/>
        <v>27</v>
      </c>
      <c r="L128" s="142">
        <v>3</v>
      </c>
      <c r="M128" s="143">
        <v>1</v>
      </c>
      <c r="N128" s="144">
        <v>50</v>
      </c>
      <c r="O128" s="145">
        <f t="shared" si="1"/>
        <v>150</v>
      </c>
      <c r="P128" s="264"/>
      <c r="Q128" s="264"/>
      <c r="R128" s="264"/>
    </row>
    <row r="129" spans="1:18" s="61" customFormat="1" ht="17.25" thickBot="1">
      <c r="A129" s="37"/>
      <c r="B129" s="37"/>
      <c r="C129" s="56"/>
      <c r="D129" s="37"/>
      <c r="E129" s="37"/>
      <c r="F129" s="67"/>
      <c r="G129" s="37"/>
      <c r="H129" s="243" t="s">
        <v>457</v>
      </c>
      <c r="I129" s="244">
        <f>SUM(I10:I128)</f>
        <v>812</v>
      </c>
      <c r="J129" s="244">
        <f t="shared" ref="J129:K129" si="74">SUM(J10:J128)</f>
        <v>8243</v>
      </c>
      <c r="K129" s="357">
        <f t="shared" si="74"/>
        <v>113522.78799999997</v>
      </c>
      <c r="L129" s="37"/>
      <c r="M129" s="37"/>
      <c r="N129" s="37"/>
      <c r="O129" s="37"/>
      <c r="P129" s="300"/>
      <c r="Q129" s="299"/>
      <c r="R129" s="300"/>
    </row>
    <row r="130" spans="1:18" s="61" customFormat="1" ht="16.5">
      <c r="A130" s="37"/>
      <c r="B130" s="37"/>
      <c r="C130" s="56"/>
      <c r="D130" s="37"/>
      <c r="E130" s="37"/>
      <c r="F130" s="67"/>
      <c r="G130" s="37"/>
      <c r="H130" s="57"/>
      <c r="I130" s="58"/>
      <c r="J130" s="59"/>
      <c r="K130" s="37"/>
      <c r="L130" s="37"/>
      <c r="M130" s="37"/>
      <c r="N130" s="37"/>
      <c r="O130" s="37"/>
      <c r="P130" s="300"/>
      <c r="Q130" s="299"/>
      <c r="R130" s="300"/>
    </row>
    <row r="131" spans="1:18" s="61" customFormat="1" ht="16.5">
      <c r="A131" s="37"/>
      <c r="B131" s="37"/>
      <c r="C131" s="56"/>
      <c r="D131" s="37"/>
      <c r="E131" s="37"/>
      <c r="F131" s="67"/>
      <c r="G131" s="37"/>
      <c r="H131" s="300"/>
      <c r="I131" s="300"/>
      <c r="J131" s="59"/>
      <c r="K131" s="37"/>
      <c r="L131" s="37"/>
      <c r="M131" s="37"/>
      <c r="N131" s="37"/>
      <c r="O131" s="37"/>
      <c r="P131" s="300"/>
      <c r="Q131" s="299"/>
      <c r="R131" s="300"/>
    </row>
    <row r="132" spans="1:18" s="61" customFormat="1" ht="16.5">
      <c r="A132" s="37"/>
      <c r="B132" s="37"/>
      <c r="C132" s="56"/>
      <c r="D132" s="37"/>
      <c r="E132" s="37"/>
      <c r="F132" s="67"/>
      <c r="G132" s="37"/>
      <c r="H132" s="300"/>
      <c r="I132" s="300"/>
      <c r="J132" s="59"/>
      <c r="K132" s="37"/>
      <c r="L132" s="37"/>
      <c r="M132" s="37"/>
      <c r="N132" s="37"/>
      <c r="O132" s="37"/>
      <c r="P132" s="300"/>
      <c r="Q132" s="299"/>
      <c r="R132" s="300"/>
    </row>
    <row r="133" spans="1:18" s="61" customFormat="1" ht="16.5">
      <c r="A133" s="37"/>
      <c r="B133" s="37"/>
      <c r="C133" s="56"/>
      <c r="D133" s="37"/>
      <c r="E133" s="37"/>
      <c r="F133" s="67"/>
      <c r="G133" s="37"/>
      <c r="H133" s="57"/>
      <c r="I133" s="58"/>
      <c r="J133" s="59"/>
      <c r="K133" s="37"/>
      <c r="L133" s="37"/>
      <c r="M133" s="37"/>
      <c r="N133" s="37"/>
      <c r="O133" s="37"/>
      <c r="P133" s="300"/>
      <c r="Q133" s="299"/>
      <c r="R133" s="300"/>
    </row>
    <row r="134" spans="1:18" s="61" customFormat="1" ht="12" customHeight="1">
      <c r="A134" s="37"/>
      <c r="B134" s="37"/>
      <c r="C134" s="56"/>
      <c r="D134" s="37"/>
      <c r="E134" s="37"/>
      <c r="F134" s="67"/>
      <c r="G134" s="37"/>
      <c r="H134" s="57"/>
      <c r="I134" s="300"/>
      <c r="J134" s="59"/>
      <c r="K134" s="301"/>
      <c r="L134" s="64"/>
      <c r="M134" s="64"/>
      <c r="N134" s="37"/>
      <c r="O134" s="37"/>
      <c r="P134" s="300"/>
      <c r="Q134" s="299"/>
      <c r="R134" s="300"/>
    </row>
    <row r="135" spans="1:18" s="61" customFormat="1" ht="12" customHeight="1">
      <c r="A135" s="37"/>
      <c r="B135" s="37"/>
      <c r="C135" s="56"/>
      <c r="D135" s="37"/>
      <c r="E135" s="37"/>
      <c r="F135" s="67"/>
      <c r="G135" s="37"/>
      <c r="H135" s="57"/>
      <c r="I135" s="300"/>
      <c r="J135" s="59"/>
      <c r="K135" s="301"/>
      <c r="L135" s="37"/>
      <c r="M135" s="37"/>
      <c r="N135" s="37"/>
      <c r="O135" s="37"/>
      <c r="P135" s="300"/>
      <c r="Q135" s="299"/>
      <c r="R135" s="300"/>
    </row>
    <row r="136" spans="1:18" s="61" customFormat="1" ht="12" customHeight="1">
      <c r="A136" s="37"/>
      <c r="B136" s="37"/>
      <c r="C136" s="56"/>
      <c r="D136" s="37"/>
      <c r="E136" s="37"/>
      <c r="F136" s="67"/>
      <c r="G136" s="37"/>
      <c r="H136" s="57"/>
      <c r="I136" s="58"/>
      <c r="J136" s="59"/>
      <c r="K136" s="301"/>
      <c r="L136" s="302"/>
      <c r="M136" s="37"/>
      <c r="N136" s="37"/>
      <c r="O136" s="37"/>
      <c r="P136" s="300"/>
      <c r="Q136" s="299"/>
      <c r="R136" s="300"/>
    </row>
    <row r="137" spans="1:18" s="61" customFormat="1" ht="12" customHeight="1">
      <c r="A137" s="37"/>
      <c r="B137" s="37"/>
      <c r="C137" s="56"/>
      <c r="D137" s="37"/>
      <c r="E137" s="37"/>
      <c r="F137" s="67"/>
      <c r="G137" s="37"/>
      <c r="H137" s="57"/>
      <c r="I137" s="58"/>
      <c r="J137" s="59"/>
      <c r="K137" s="301"/>
      <c r="L137" s="302"/>
      <c r="M137" s="37"/>
      <c r="N137" s="37"/>
      <c r="O137" s="37"/>
      <c r="P137" s="300"/>
      <c r="Q137" s="299"/>
      <c r="R137" s="300"/>
    </row>
    <row r="138" spans="1:18" s="61" customFormat="1" ht="12" customHeight="1">
      <c r="A138" s="37"/>
      <c r="B138" s="37"/>
      <c r="C138" s="56"/>
      <c r="D138" s="37"/>
      <c r="E138" s="37"/>
      <c r="F138" s="67"/>
      <c r="G138" s="37"/>
      <c r="H138" s="57"/>
      <c r="I138" s="58"/>
      <c r="J138" s="59"/>
      <c r="K138" s="301"/>
      <c r="L138" s="302"/>
      <c r="M138" s="37"/>
      <c r="N138" s="37"/>
      <c r="O138" s="37"/>
      <c r="P138" s="300"/>
      <c r="Q138" s="299"/>
      <c r="R138" s="300"/>
    </row>
    <row r="139" spans="1:18" s="61" customFormat="1" ht="12" customHeight="1">
      <c r="A139" s="37"/>
      <c r="B139" s="37"/>
      <c r="C139" s="56"/>
      <c r="D139" s="37"/>
      <c r="E139" s="37"/>
      <c r="F139" s="67"/>
      <c r="G139" s="37"/>
      <c r="H139" s="57"/>
      <c r="I139" s="58"/>
      <c r="J139" s="59"/>
      <c r="K139" s="301"/>
      <c r="L139" s="302"/>
      <c r="M139" s="37"/>
      <c r="N139" s="37"/>
      <c r="O139" s="37"/>
      <c r="P139" s="300"/>
      <c r="Q139" s="299"/>
      <c r="R139" s="300"/>
    </row>
    <row r="140" spans="1:18" s="61" customFormat="1" ht="12" customHeight="1">
      <c r="A140" s="37"/>
      <c r="B140" s="37"/>
      <c r="C140" s="56"/>
      <c r="D140" s="37"/>
      <c r="E140" s="37"/>
      <c r="F140" s="67"/>
      <c r="G140" s="37"/>
      <c r="H140" s="57"/>
      <c r="I140" s="58"/>
      <c r="J140" s="59"/>
      <c r="K140" s="37"/>
      <c r="L140" s="37"/>
      <c r="M140" s="37"/>
      <c r="N140" s="37"/>
      <c r="O140" s="37"/>
      <c r="P140" s="300"/>
      <c r="Q140" s="299"/>
      <c r="R140" s="300"/>
    </row>
    <row r="141" spans="1:18" s="61" customFormat="1" ht="12" customHeight="1">
      <c r="A141" s="37"/>
      <c r="B141" s="37"/>
      <c r="C141" s="56"/>
      <c r="D141" s="37"/>
      <c r="E141" s="37"/>
      <c r="F141" s="67"/>
      <c r="G141" s="37"/>
      <c r="H141" s="57"/>
      <c r="I141" s="58"/>
      <c r="J141" s="59"/>
      <c r="K141" s="37"/>
      <c r="L141" s="37"/>
      <c r="M141" s="37"/>
      <c r="N141" s="37"/>
      <c r="O141" s="37"/>
      <c r="P141" s="300"/>
      <c r="Q141" s="299"/>
      <c r="R141" s="300"/>
    </row>
    <row r="142" spans="1:18" s="61" customFormat="1" ht="16.5">
      <c r="A142" s="37"/>
      <c r="B142" s="37"/>
      <c r="C142" s="56"/>
      <c r="D142" s="37"/>
      <c r="E142" s="37"/>
      <c r="F142" s="67"/>
      <c r="G142" s="37"/>
      <c r="H142" s="57"/>
      <c r="I142" s="58"/>
      <c r="J142" s="59"/>
      <c r="K142" s="37"/>
      <c r="L142" s="37"/>
      <c r="M142" s="37"/>
      <c r="N142" s="37"/>
      <c r="O142" s="37"/>
      <c r="P142" s="300"/>
      <c r="Q142" s="299"/>
      <c r="R142" s="300"/>
    </row>
    <row r="143" spans="1:18" s="61" customFormat="1" ht="16.5">
      <c r="A143" s="37"/>
      <c r="B143" s="37"/>
      <c r="C143" s="56"/>
      <c r="D143" s="37"/>
      <c r="E143" s="37"/>
      <c r="F143" s="67"/>
      <c r="G143" s="37"/>
      <c r="H143" s="57"/>
      <c r="I143" s="58"/>
      <c r="J143" s="59"/>
      <c r="K143" s="37"/>
      <c r="L143" s="37"/>
      <c r="M143" s="37"/>
      <c r="N143" s="37"/>
      <c r="O143" s="37"/>
      <c r="P143" s="300"/>
      <c r="Q143" s="299"/>
      <c r="R143" s="300"/>
    </row>
    <row r="144" spans="1:18" s="61" customFormat="1" ht="16.5">
      <c r="A144" s="37"/>
      <c r="B144" s="37"/>
      <c r="C144" s="56"/>
      <c r="D144" s="37"/>
      <c r="E144" s="37"/>
      <c r="F144" s="67"/>
      <c r="G144" s="37"/>
      <c r="H144" s="57"/>
      <c r="I144" s="58"/>
      <c r="J144" s="59"/>
      <c r="K144" s="37"/>
      <c r="L144" s="37"/>
      <c r="M144" s="37"/>
      <c r="N144" s="37"/>
      <c r="O144" s="37"/>
      <c r="P144" s="300"/>
      <c r="Q144" s="299"/>
      <c r="R144" s="300"/>
    </row>
    <row r="145" spans="1:18" s="61" customFormat="1" ht="16.5">
      <c r="A145" s="37"/>
      <c r="B145" s="37"/>
      <c r="C145" s="56"/>
      <c r="D145" s="37"/>
      <c r="E145" s="37"/>
      <c r="F145" s="67"/>
      <c r="G145" s="37"/>
      <c r="H145" s="57"/>
      <c r="I145" s="58"/>
      <c r="J145" s="59"/>
      <c r="K145" s="37"/>
      <c r="L145" s="37"/>
      <c r="M145" s="37"/>
      <c r="N145" s="37"/>
      <c r="O145" s="37"/>
      <c r="P145" s="300"/>
      <c r="Q145" s="299"/>
      <c r="R145" s="300"/>
    </row>
    <row r="146" spans="1:18" s="61" customFormat="1" ht="16.5">
      <c r="A146" s="37"/>
      <c r="B146" s="37"/>
      <c r="C146" s="56"/>
      <c r="D146" s="37"/>
      <c r="E146" s="37"/>
      <c r="F146" s="67"/>
      <c r="G146" s="37"/>
      <c r="H146" s="57"/>
      <c r="I146" s="58"/>
      <c r="J146" s="59"/>
      <c r="K146" s="37"/>
      <c r="L146" s="37"/>
      <c r="M146" s="37"/>
      <c r="N146" s="37"/>
      <c r="O146" s="37"/>
      <c r="P146" s="300"/>
      <c r="Q146" s="299"/>
      <c r="R146" s="300"/>
    </row>
    <row r="147" spans="1:18" s="61" customFormat="1" ht="16.5">
      <c r="A147" s="37"/>
      <c r="B147" s="37"/>
      <c r="C147" s="56"/>
      <c r="D147" s="37"/>
      <c r="E147" s="37"/>
      <c r="F147" s="67"/>
      <c r="G147" s="37"/>
      <c r="H147" s="57"/>
      <c r="I147" s="58"/>
      <c r="J147" s="300"/>
      <c r="K147" s="300"/>
      <c r="L147" s="37"/>
      <c r="M147" s="37"/>
      <c r="N147" s="37"/>
      <c r="O147" s="37"/>
      <c r="P147" s="300"/>
      <c r="Q147" s="299"/>
      <c r="R147" s="300"/>
    </row>
  </sheetData>
  <mergeCells count="6">
    <mergeCell ref="Q11:Q44"/>
    <mergeCell ref="A4:F4"/>
    <mergeCell ref="D5:K5"/>
    <mergeCell ref="L5:O5"/>
    <mergeCell ref="D6:E6"/>
    <mergeCell ref="L6:O6"/>
  </mergeCells>
  <phoneticPr fontId="3"/>
  <printOptions horizontalCentered="1"/>
  <pageMargins left="0.47244094488188981" right="0" top="0.59055118110236227" bottom="0.39370078740157483" header="0.51181102362204722" footer="0.51181102362204722"/>
  <pageSetup paperSize="8" orientation="portrait" r:id="rId1"/>
  <headerFooter alignWithMargins="0"/>
  <rowBreaks count="1" manualBreakCount="1">
    <brk id="1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Q180"/>
  <sheetViews>
    <sheetView view="pageBreakPreview" zoomScale="70" zoomScaleNormal="85" zoomScaleSheetLayoutView="70" workbookViewId="0">
      <pane xSplit="10" ySplit="9" topLeftCell="K156" activePane="bottomRight" state="frozenSplit"/>
      <selection activeCell="M13" sqref="M13"/>
      <selection pane="topRight" activeCell="M13" sqref="M13"/>
      <selection pane="bottomLeft" activeCell="M13" sqref="M13"/>
      <selection pane="bottomRight" activeCell="K165" sqref="K165"/>
    </sheetView>
  </sheetViews>
  <sheetFormatPr defaultColWidth="8.375" defaultRowHeight="14.25"/>
  <cols>
    <col min="1" max="1" width="5.5" style="37" customWidth="1"/>
    <col min="2" max="2" width="4" style="37" customWidth="1"/>
    <col min="3" max="3" width="12.625" style="56" customWidth="1"/>
    <col min="4" max="4" width="8.375" style="37" customWidth="1"/>
    <col min="5" max="5" width="3.375" style="37" customWidth="1"/>
    <col min="6" max="6" width="14.125" style="67" customWidth="1"/>
    <col min="7" max="7" width="3.625" style="37" customWidth="1"/>
    <col min="8" max="8" width="7.125" style="57" customWidth="1"/>
    <col min="9" max="9" width="5.125" style="58" customWidth="1"/>
    <col min="10" max="10" width="6.5" style="59" customWidth="1"/>
    <col min="11" max="12" width="9.875" style="37" customWidth="1"/>
    <col min="13" max="13" width="6.125" style="37" customWidth="1"/>
    <col min="14" max="14" width="8.375" style="37" customWidth="1"/>
    <col min="15" max="15" width="6.125" style="37" customWidth="1"/>
    <col min="16" max="16" width="8.375" style="37" customWidth="1"/>
    <col min="17" max="17" width="8.375" style="55" customWidth="1"/>
    <col min="18" max="22" width="12.5" style="37" customWidth="1"/>
    <col min="23" max="16384" width="8.375" style="37"/>
  </cols>
  <sheetData>
    <row r="2" spans="1:16" ht="22.5">
      <c r="A2" s="66" t="s">
        <v>508</v>
      </c>
    </row>
    <row r="4" spans="1:16" ht="32.25" customHeight="1" thickBot="1">
      <c r="A4" s="326" t="s">
        <v>212</v>
      </c>
      <c r="B4" s="326"/>
      <c r="C4" s="326"/>
      <c r="D4" s="326"/>
      <c r="E4" s="326"/>
      <c r="F4" s="326"/>
      <c r="G4" s="33"/>
      <c r="H4" s="34"/>
      <c r="I4" s="35"/>
      <c r="J4" s="36"/>
      <c r="K4" s="35"/>
      <c r="L4" s="34"/>
      <c r="M4" s="297"/>
      <c r="N4" s="297"/>
      <c r="O4" s="297"/>
    </row>
    <row r="5" spans="1:16" s="40" customFormat="1" ht="13.5" customHeight="1">
      <c r="A5" s="112" t="s">
        <v>0</v>
      </c>
      <c r="B5" s="113" t="s">
        <v>1</v>
      </c>
      <c r="C5" s="190" t="s">
        <v>2</v>
      </c>
      <c r="D5" s="327"/>
      <c r="E5" s="328"/>
      <c r="F5" s="328"/>
      <c r="G5" s="328"/>
      <c r="H5" s="328"/>
      <c r="I5" s="328"/>
      <c r="J5" s="328"/>
      <c r="K5" s="329"/>
      <c r="L5" s="330" t="s">
        <v>3</v>
      </c>
      <c r="M5" s="331"/>
      <c r="N5" s="331"/>
      <c r="O5" s="332"/>
      <c r="P5" s="261"/>
    </row>
    <row r="6" spans="1:16" s="40" customFormat="1" ht="13.5" customHeight="1">
      <c r="A6" s="38"/>
      <c r="B6" s="39"/>
      <c r="C6" s="191"/>
      <c r="D6" s="333" t="s">
        <v>4</v>
      </c>
      <c r="E6" s="334"/>
      <c r="F6" s="68" t="s">
        <v>5</v>
      </c>
      <c r="G6" s="262"/>
      <c r="H6" s="41" t="s">
        <v>6</v>
      </c>
      <c r="I6" s="41" t="s">
        <v>7</v>
      </c>
      <c r="J6" s="42" t="s">
        <v>8</v>
      </c>
      <c r="K6" s="161" t="s">
        <v>9</v>
      </c>
      <c r="L6" s="335" t="s">
        <v>10</v>
      </c>
      <c r="M6" s="336"/>
      <c r="N6" s="336"/>
      <c r="O6" s="337"/>
      <c r="P6" s="261"/>
    </row>
    <row r="7" spans="1:16" s="40" customFormat="1" ht="13.5" customHeight="1">
      <c r="A7" s="38"/>
      <c r="B7" s="39"/>
      <c r="C7" s="191"/>
      <c r="D7" s="92"/>
      <c r="E7" s="261"/>
      <c r="F7" s="69"/>
      <c r="G7" s="39"/>
      <c r="H7" s="41" t="s">
        <v>11</v>
      </c>
      <c r="I7" s="41"/>
      <c r="J7" s="42" t="s">
        <v>12</v>
      </c>
      <c r="K7" s="161" t="s">
        <v>13</v>
      </c>
      <c r="L7" s="137" t="s">
        <v>510</v>
      </c>
      <c r="M7" s="43" t="s">
        <v>509</v>
      </c>
      <c r="N7" s="43" t="s">
        <v>14</v>
      </c>
      <c r="O7" s="44" t="s">
        <v>15</v>
      </c>
      <c r="P7" s="261"/>
    </row>
    <row r="8" spans="1:16" s="40" customFormat="1" ht="13.5" customHeight="1">
      <c r="A8" s="38"/>
      <c r="B8" s="39"/>
      <c r="C8" s="191"/>
      <c r="D8" s="92"/>
      <c r="E8" s="261"/>
      <c r="F8" s="69"/>
      <c r="G8" s="39"/>
      <c r="H8" s="41"/>
      <c r="I8" s="41"/>
      <c r="J8" s="42"/>
      <c r="K8" s="161"/>
      <c r="L8" s="138" t="s">
        <v>511</v>
      </c>
      <c r="M8" s="41"/>
      <c r="N8" s="41" t="s">
        <v>512</v>
      </c>
      <c r="O8" s="45" t="s">
        <v>16</v>
      </c>
      <c r="P8" s="261"/>
    </row>
    <row r="9" spans="1:16" s="40" customFormat="1" ht="13.5" customHeight="1" thickBot="1">
      <c r="A9" s="114"/>
      <c r="B9" s="115"/>
      <c r="C9" s="192"/>
      <c r="D9" s="162"/>
      <c r="E9" s="116"/>
      <c r="F9" s="117"/>
      <c r="G9" s="115"/>
      <c r="H9" s="118"/>
      <c r="I9" s="118" t="s">
        <v>17</v>
      </c>
      <c r="J9" s="119" t="s">
        <v>18</v>
      </c>
      <c r="K9" s="163" t="s">
        <v>19</v>
      </c>
      <c r="L9" s="139" t="s">
        <v>20</v>
      </c>
      <c r="M9" s="120"/>
      <c r="N9" s="120" t="s">
        <v>21</v>
      </c>
      <c r="O9" s="121" t="s">
        <v>20</v>
      </c>
      <c r="P9" s="261"/>
    </row>
    <row r="10" spans="1:16" s="54" customFormat="1" ht="18" customHeight="1">
      <c r="A10" s="93" t="s">
        <v>232</v>
      </c>
      <c r="B10" s="94">
        <v>1</v>
      </c>
      <c r="C10" s="193" t="s">
        <v>378</v>
      </c>
      <c r="D10" s="164" t="s">
        <v>58</v>
      </c>
      <c r="E10" s="95">
        <v>2</v>
      </c>
      <c r="F10" s="96" t="s">
        <v>61</v>
      </c>
      <c r="G10" s="97"/>
      <c r="H10" s="98"/>
      <c r="I10" s="99">
        <v>6</v>
      </c>
      <c r="J10" s="100">
        <v>85</v>
      </c>
      <c r="K10" s="354">
        <f t="shared" ref="K10:K13" si="0">J10*I10*O10/1000</f>
        <v>408</v>
      </c>
      <c r="L10" s="140">
        <v>4</v>
      </c>
      <c r="M10" s="101">
        <v>1</v>
      </c>
      <c r="N10" s="99">
        <v>200</v>
      </c>
      <c r="O10" s="102">
        <f t="shared" ref="O10:O13" si="1">L10*N10*M10</f>
        <v>800</v>
      </c>
      <c r="P10" s="264"/>
    </row>
    <row r="11" spans="1:16" s="54" customFormat="1" ht="18" customHeight="1">
      <c r="A11" s="46" t="s">
        <v>232</v>
      </c>
      <c r="B11" s="47">
        <v>1</v>
      </c>
      <c r="C11" s="194" t="s">
        <v>267</v>
      </c>
      <c r="D11" s="165" t="s">
        <v>58</v>
      </c>
      <c r="E11" s="48">
        <v>2</v>
      </c>
      <c r="F11" s="70" t="s">
        <v>61</v>
      </c>
      <c r="G11" s="49"/>
      <c r="H11" s="263"/>
      <c r="I11" s="50">
        <v>1</v>
      </c>
      <c r="J11" s="51">
        <v>85</v>
      </c>
      <c r="K11" s="353">
        <f t="shared" si="0"/>
        <v>51</v>
      </c>
      <c r="L11" s="141">
        <v>3</v>
      </c>
      <c r="M11" s="52">
        <v>1</v>
      </c>
      <c r="N11" s="50">
        <v>200</v>
      </c>
      <c r="O11" s="53">
        <f t="shared" si="1"/>
        <v>600</v>
      </c>
      <c r="P11" s="264"/>
    </row>
    <row r="12" spans="1:16" s="54" customFormat="1" ht="18" customHeight="1">
      <c r="A12" s="46" t="s">
        <v>232</v>
      </c>
      <c r="B12" s="47">
        <v>1</v>
      </c>
      <c r="C12" s="194" t="s">
        <v>234</v>
      </c>
      <c r="D12" s="165" t="s">
        <v>58</v>
      </c>
      <c r="E12" s="48">
        <v>2</v>
      </c>
      <c r="F12" s="70" t="s">
        <v>61</v>
      </c>
      <c r="G12" s="49"/>
      <c r="H12" s="263"/>
      <c r="I12" s="50">
        <v>4</v>
      </c>
      <c r="J12" s="51">
        <v>85</v>
      </c>
      <c r="K12" s="353">
        <f t="shared" si="0"/>
        <v>204</v>
      </c>
      <c r="L12" s="141">
        <v>3</v>
      </c>
      <c r="M12" s="52">
        <v>1</v>
      </c>
      <c r="N12" s="50">
        <v>200</v>
      </c>
      <c r="O12" s="53">
        <f t="shared" si="1"/>
        <v>600</v>
      </c>
      <c r="P12" s="264"/>
    </row>
    <row r="13" spans="1:16" s="54" customFormat="1" ht="18" customHeight="1">
      <c r="A13" s="46" t="s">
        <v>232</v>
      </c>
      <c r="B13" s="47">
        <v>1</v>
      </c>
      <c r="C13" s="194" t="s">
        <v>238</v>
      </c>
      <c r="D13" s="165" t="s">
        <v>58</v>
      </c>
      <c r="E13" s="48">
        <v>2</v>
      </c>
      <c r="F13" s="70" t="s">
        <v>61</v>
      </c>
      <c r="G13" s="49"/>
      <c r="H13" s="263"/>
      <c r="I13" s="50">
        <v>2</v>
      </c>
      <c r="J13" s="51">
        <v>85</v>
      </c>
      <c r="K13" s="353">
        <f t="shared" si="0"/>
        <v>102</v>
      </c>
      <c r="L13" s="141">
        <v>3</v>
      </c>
      <c r="M13" s="52">
        <v>1</v>
      </c>
      <c r="N13" s="50">
        <v>200</v>
      </c>
      <c r="O13" s="53">
        <f t="shared" si="1"/>
        <v>600</v>
      </c>
      <c r="P13" s="264"/>
    </row>
    <row r="14" spans="1:16" s="54" customFormat="1" ht="18" customHeight="1">
      <c r="A14" s="46" t="s">
        <v>232</v>
      </c>
      <c r="B14" s="47">
        <v>2</v>
      </c>
      <c r="C14" s="194" t="s">
        <v>248</v>
      </c>
      <c r="D14" s="165" t="s">
        <v>58</v>
      </c>
      <c r="E14" s="48">
        <v>2</v>
      </c>
      <c r="F14" s="70" t="s">
        <v>61</v>
      </c>
      <c r="G14" s="49"/>
      <c r="H14" s="263"/>
      <c r="I14" s="50">
        <v>3</v>
      </c>
      <c r="J14" s="51">
        <v>85</v>
      </c>
      <c r="K14" s="353">
        <f t="shared" ref="K14:K15" si="2">J14*I14*O14/1000</f>
        <v>204</v>
      </c>
      <c r="L14" s="141">
        <v>4</v>
      </c>
      <c r="M14" s="52">
        <v>1</v>
      </c>
      <c r="N14" s="50">
        <v>200</v>
      </c>
      <c r="O14" s="53">
        <f t="shared" ref="O14:O15" si="3">L14*N14*M14</f>
        <v>800</v>
      </c>
      <c r="P14" s="264"/>
    </row>
    <row r="15" spans="1:16" s="54" customFormat="1" ht="18" customHeight="1">
      <c r="A15" s="46" t="s">
        <v>232</v>
      </c>
      <c r="B15" s="47">
        <v>2</v>
      </c>
      <c r="C15" s="194" t="s">
        <v>379</v>
      </c>
      <c r="D15" s="165" t="s">
        <v>58</v>
      </c>
      <c r="E15" s="48">
        <v>2</v>
      </c>
      <c r="F15" s="70" t="s">
        <v>61</v>
      </c>
      <c r="G15" s="49"/>
      <c r="H15" s="263"/>
      <c r="I15" s="50">
        <v>3</v>
      </c>
      <c r="J15" s="51">
        <v>85</v>
      </c>
      <c r="K15" s="353">
        <f t="shared" si="2"/>
        <v>204</v>
      </c>
      <c r="L15" s="141">
        <v>4</v>
      </c>
      <c r="M15" s="52">
        <v>1</v>
      </c>
      <c r="N15" s="50">
        <v>200</v>
      </c>
      <c r="O15" s="53">
        <f t="shared" si="3"/>
        <v>800</v>
      </c>
      <c r="P15" s="264"/>
    </row>
    <row r="16" spans="1:16" s="54" customFormat="1" ht="18" customHeight="1">
      <c r="A16" s="46" t="s">
        <v>232</v>
      </c>
      <c r="B16" s="47">
        <v>2</v>
      </c>
      <c r="C16" s="194" t="s">
        <v>380</v>
      </c>
      <c r="D16" s="165" t="s">
        <v>58</v>
      </c>
      <c r="E16" s="48">
        <v>2</v>
      </c>
      <c r="F16" s="70" t="s">
        <v>61</v>
      </c>
      <c r="G16" s="49"/>
      <c r="H16" s="263"/>
      <c r="I16" s="50">
        <v>3</v>
      </c>
      <c r="J16" s="51">
        <v>85</v>
      </c>
      <c r="K16" s="353">
        <f t="shared" ref="K16:K23" si="4">J16*I16*O16/1000</f>
        <v>153</v>
      </c>
      <c r="L16" s="141">
        <v>3</v>
      </c>
      <c r="M16" s="52">
        <v>1</v>
      </c>
      <c r="N16" s="50">
        <v>200</v>
      </c>
      <c r="O16" s="53">
        <f t="shared" ref="O16:O23" si="5">L16*N16*M16</f>
        <v>600</v>
      </c>
      <c r="P16" s="264"/>
    </row>
    <row r="17" spans="1:17" s="54" customFormat="1" ht="18" customHeight="1">
      <c r="A17" s="46" t="s">
        <v>232</v>
      </c>
      <c r="B17" s="47">
        <v>3</v>
      </c>
      <c r="C17" s="194" t="s">
        <v>252</v>
      </c>
      <c r="D17" s="165" t="s">
        <v>58</v>
      </c>
      <c r="E17" s="48">
        <v>2</v>
      </c>
      <c r="F17" s="70" t="s">
        <v>61</v>
      </c>
      <c r="G17" s="49"/>
      <c r="H17" s="263"/>
      <c r="I17" s="50">
        <v>3</v>
      </c>
      <c r="J17" s="51">
        <v>85</v>
      </c>
      <c r="K17" s="353">
        <f t="shared" ref="K17:K18" si="6">J17*I17*O17/1000</f>
        <v>204</v>
      </c>
      <c r="L17" s="141">
        <v>4</v>
      </c>
      <c r="M17" s="52">
        <v>1</v>
      </c>
      <c r="N17" s="50">
        <v>200</v>
      </c>
      <c r="O17" s="53">
        <f t="shared" ref="O17:O18" si="7">L17*N17*M17</f>
        <v>800</v>
      </c>
      <c r="P17" s="264"/>
    </row>
    <row r="18" spans="1:17" s="54" customFormat="1" ht="18" customHeight="1">
      <c r="A18" s="46" t="s">
        <v>232</v>
      </c>
      <c r="B18" s="47">
        <v>3</v>
      </c>
      <c r="C18" s="194" t="s">
        <v>381</v>
      </c>
      <c r="D18" s="165" t="s">
        <v>58</v>
      </c>
      <c r="E18" s="48">
        <v>2</v>
      </c>
      <c r="F18" s="70" t="s">
        <v>61</v>
      </c>
      <c r="G18" s="49"/>
      <c r="H18" s="263"/>
      <c r="I18" s="50">
        <v>3</v>
      </c>
      <c r="J18" s="51">
        <v>85</v>
      </c>
      <c r="K18" s="353">
        <f t="shared" si="6"/>
        <v>153</v>
      </c>
      <c r="L18" s="141">
        <v>3</v>
      </c>
      <c r="M18" s="52">
        <v>1</v>
      </c>
      <c r="N18" s="50">
        <v>200</v>
      </c>
      <c r="O18" s="53">
        <f t="shared" si="7"/>
        <v>600</v>
      </c>
      <c r="P18" s="264"/>
    </row>
    <row r="19" spans="1:17" s="54" customFormat="1" ht="18" customHeight="1">
      <c r="A19" s="46" t="s">
        <v>232</v>
      </c>
      <c r="B19" s="47">
        <v>3</v>
      </c>
      <c r="C19" s="194" t="s">
        <v>382</v>
      </c>
      <c r="D19" s="165" t="s">
        <v>58</v>
      </c>
      <c r="E19" s="48">
        <v>2</v>
      </c>
      <c r="F19" s="70" t="s">
        <v>61</v>
      </c>
      <c r="G19" s="49"/>
      <c r="H19" s="263"/>
      <c r="I19" s="50">
        <v>3</v>
      </c>
      <c r="J19" s="51">
        <v>85</v>
      </c>
      <c r="K19" s="353">
        <f t="shared" si="4"/>
        <v>204</v>
      </c>
      <c r="L19" s="141">
        <v>4</v>
      </c>
      <c r="M19" s="52">
        <v>1</v>
      </c>
      <c r="N19" s="50">
        <v>200</v>
      </c>
      <c r="O19" s="53">
        <f t="shared" si="5"/>
        <v>800</v>
      </c>
      <c r="P19" s="264"/>
    </row>
    <row r="20" spans="1:17" s="54" customFormat="1" ht="18" customHeight="1">
      <c r="A20" s="46" t="s">
        <v>232</v>
      </c>
      <c r="B20" s="47">
        <v>3</v>
      </c>
      <c r="C20" s="194" t="s">
        <v>383</v>
      </c>
      <c r="D20" s="165" t="s">
        <v>58</v>
      </c>
      <c r="E20" s="48">
        <v>2</v>
      </c>
      <c r="F20" s="70" t="s">
        <v>61</v>
      </c>
      <c r="G20" s="49"/>
      <c r="H20" s="263"/>
      <c r="I20" s="50">
        <v>3</v>
      </c>
      <c r="J20" s="51">
        <v>85</v>
      </c>
      <c r="K20" s="353">
        <f t="shared" ref="K20:K21" si="8">J20*I20*O20/1000</f>
        <v>153</v>
      </c>
      <c r="L20" s="141">
        <v>3</v>
      </c>
      <c r="M20" s="52">
        <v>1</v>
      </c>
      <c r="N20" s="50">
        <v>200</v>
      </c>
      <c r="O20" s="53">
        <f t="shared" ref="O20:O21" si="9">L20*N20*M20</f>
        <v>600</v>
      </c>
      <c r="P20" s="264"/>
    </row>
    <row r="21" spans="1:17" s="54" customFormat="1" ht="18" customHeight="1">
      <c r="A21" s="46" t="s">
        <v>233</v>
      </c>
      <c r="B21" s="47">
        <v>1</v>
      </c>
      <c r="C21" s="194" t="s">
        <v>236</v>
      </c>
      <c r="D21" s="165" t="s">
        <v>58</v>
      </c>
      <c r="E21" s="48">
        <v>2</v>
      </c>
      <c r="F21" s="70" t="s">
        <v>61</v>
      </c>
      <c r="G21" s="49"/>
      <c r="H21" s="263"/>
      <c r="I21" s="50">
        <v>4</v>
      </c>
      <c r="J21" s="51">
        <v>85</v>
      </c>
      <c r="K21" s="353">
        <f t="shared" si="8"/>
        <v>219.3</v>
      </c>
      <c r="L21" s="141">
        <v>3</v>
      </c>
      <c r="M21" s="52">
        <v>1</v>
      </c>
      <c r="N21" s="50">
        <v>215</v>
      </c>
      <c r="O21" s="53">
        <f t="shared" si="9"/>
        <v>645</v>
      </c>
      <c r="P21" s="264"/>
    </row>
    <row r="22" spans="1:17" s="54" customFormat="1" ht="18" customHeight="1">
      <c r="A22" s="46" t="s">
        <v>233</v>
      </c>
      <c r="B22" s="47">
        <v>1</v>
      </c>
      <c r="C22" s="194" t="s">
        <v>238</v>
      </c>
      <c r="D22" s="165" t="s">
        <v>58</v>
      </c>
      <c r="E22" s="48">
        <v>2</v>
      </c>
      <c r="F22" s="70" t="s">
        <v>61</v>
      </c>
      <c r="G22" s="49"/>
      <c r="H22" s="263"/>
      <c r="I22" s="50">
        <v>2</v>
      </c>
      <c r="J22" s="51">
        <v>85</v>
      </c>
      <c r="K22" s="353">
        <f t="shared" si="4"/>
        <v>109.65</v>
      </c>
      <c r="L22" s="141">
        <v>3</v>
      </c>
      <c r="M22" s="52">
        <v>1</v>
      </c>
      <c r="N22" s="50">
        <v>215</v>
      </c>
      <c r="O22" s="53">
        <f t="shared" si="5"/>
        <v>645</v>
      </c>
      <c r="P22" s="264"/>
    </row>
    <row r="23" spans="1:17" s="54" customFormat="1" ht="18" customHeight="1">
      <c r="A23" s="46" t="s">
        <v>233</v>
      </c>
      <c r="B23" s="47">
        <v>1</v>
      </c>
      <c r="C23" s="194" t="s">
        <v>369</v>
      </c>
      <c r="D23" s="165" t="s">
        <v>58</v>
      </c>
      <c r="E23" s="48">
        <v>2</v>
      </c>
      <c r="F23" s="70" t="s">
        <v>61</v>
      </c>
      <c r="G23" s="49"/>
      <c r="H23" s="263"/>
      <c r="I23" s="50">
        <v>3</v>
      </c>
      <c r="J23" s="51">
        <v>85</v>
      </c>
      <c r="K23" s="353">
        <f t="shared" si="4"/>
        <v>164.47499999999999</v>
      </c>
      <c r="L23" s="141">
        <v>3</v>
      </c>
      <c r="M23" s="52">
        <v>1</v>
      </c>
      <c r="N23" s="50">
        <v>215</v>
      </c>
      <c r="O23" s="53">
        <f t="shared" si="5"/>
        <v>645</v>
      </c>
      <c r="P23" s="264"/>
    </row>
    <row r="24" spans="1:17" s="54" customFormat="1" ht="18" customHeight="1">
      <c r="A24" s="46" t="s">
        <v>233</v>
      </c>
      <c r="B24" s="47">
        <v>1</v>
      </c>
      <c r="C24" s="194" t="s">
        <v>255</v>
      </c>
      <c r="D24" s="165" t="s">
        <v>58</v>
      </c>
      <c r="E24" s="48">
        <v>2</v>
      </c>
      <c r="F24" s="70" t="s">
        <v>61</v>
      </c>
      <c r="G24" s="49"/>
      <c r="H24" s="263"/>
      <c r="I24" s="50">
        <v>1</v>
      </c>
      <c r="J24" s="51">
        <v>85</v>
      </c>
      <c r="K24" s="353">
        <f t="shared" ref="K24:K129" si="10">J24*I24*O24/1000</f>
        <v>54.825000000000003</v>
      </c>
      <c r="L24" s="141">
        <v>3</v>
      </c>
      <c r="M24" s="52">
        <v>1</v>
      </c>
      <c r="N24" s="50">
        <v>215</v>
      </c>
      <c r="O24" s="53">
        <f t="shared" ref="O24:O164" si="11">L24*N24*M24</f>
        <v>645</v>
      </c>
      <c r="P24" s="264"/>
      <c r="Q24" s="76"/>
    </row>
    <row r="25" spans="1:17" s="54" customFormat="1" ht="18" customHeight="1">
      <c r="A25" s="46" t="s">
        <v>232</v>
      </c>
      <c r="B25" s="47">
        <v>1</v>
      </c>
      <c r="C25" s="194" t="s">
        <v>359</v>
      </c>
      <c r="D25" s="165" t="s">
        <v>58</v>
      </c>
      <c r="E25" s="48">
        <v>2</v>
      </c>
      <c r="F25" s="70" t="s">
        <v>61</v>
      </c>
      <c r="G25" s="49"/>
      <c r="H25" s="263"/>
      <c r="I25" s="50">
        <v>12</v>
      </c>
      <c r="J25" s="51">
        <v>85</v>
      </c>
      <c r="K25" s="353">
        <f t="shared" si="10"/>
        <v>816</v>
      </c>
      <c r="L25" s="141">
        <v>4</v>
      </c>
      <c r="M25" s="52">
        <v>1</v>
      </c>
      <c r="N25" s="50">
        <v>200</v>
      </c>
      <c r="O25" s="53">
        <f t="shared" si="11"/>
        <v>800</v>
      </c>
      <c r="P25" s="264"/>
    </row>
    <row r="26" spans="1:17" s="54" customFormat="1" ht="18" customHeight="1">
      <c r="A26" s="46" t="s">
        <v>232</v>
      </c>
      <c r="B26" s="47">
        <v>1</v>
      </c>
      <c r="C26" s="194" t="s">
        <v>256</v>
      </c>
      <c r="D26" s="165" t="s">
        <v>58</v>
      </c>
      <c r="E26" s="48">
        <v>2</v>
      </c>
      <c r="F26" s="70" t="s">
        <v>61</v>
      </c>
      <c r="G26" s="49"/>
      <c r="H26" s="263"/>
      <c r="I26" s="50">
        <v>18</v>
      </c>
      <c r="J26" s="51">
        <v>85</v>
      </c>
      <c r="K26" s="353">
        <f t="shared" si="10"/>
        <v>2448</v>
      </c>
      <c r="L26" s="141">
        <v>8</v>
      </c>
      <c r="M26" s="52">
        <v>1</v>
      </c>
      <c r="N26" s="50">
        <v>200</v>
      </c>
      <c r="O26" s="53">
        <f t="shared" si="11"/>
        <v>1600</v>
      </c>
      <c r="P26" s="264"/>
    </row>
    <row r="27" spans="1:17" s="54" customFormat="1" ht="18" customHeight="1">
      <c r="A27" s="46" t="s">
        <v>232</v>
      </c>
      <c r="B27" s="47">
        <v>2</v>
      </c>
      <c r="C27" s="194" t="s">
        <v>384</v>
      </c>
      <c r="D27" s="165" t="s">
        <v>58</v>
      </c>
      <c r="E27" s="48">
        <v>2</v>
      </c>
      <c r="F27" s="70" t="s">
        <v>61</v>
      </c>
      <c r="G27" s="49"/>
      <c r="H27" s="263"/>
      <c r="I27" s="50">
        <v>9</v>
      </c>
      <c r="J27" s="51">
        <v>85</v>
      </c>
      <c r="K27" s="353">
        <f t="shared" si="10"/>
        <v>612</v>
      </c>
      <c r="L27" s="141">
        <v>4</v>
      </c>
      <c r="M27" s="52">
        <v>1</v>
      </c>
      <c r="N27" s="50">
        <v>200</v>
      </c>
      <c r="O27" s="53">
        <f t="shared" si="11"/>
        <v>800</v>
      </c>
      <c r="P27" s="264"/>
    </row>
    <row r="28" spans="1:17" s="54" customFormat="1" ht="18" customHeight="1">
      <c r="A28" s="46" t="s">
        <v>232</v>
      </c>
      <c r="B28" s="47">
        <v>2</v>
      </c>
      <c r="C28" s="194" t="s">
        <v>385</v>
      </c>
      <c r="D28" s="165" t="s">
        <v>58</v>
      </c>
      <c r="E28" s="48">
        <v>2</v>
      </c>
      <c r="F28" s="70" t="s">
        <v>61</v>
      </c>
      <c r="G28" s="49"/>
      <c r="H28" s="263"/>
      <c r="I28" s="50">
        <v>9</v>
      </c>
      <c r="J28" s="51">
        <v>85</v>
      </c>
      <c r="K28" s="353">
        <f t="shared" si="10"/>
        <v>612</v>
      </c>
      <c r="L28" s="141">
        <v>4</v>
      </c>
      <c r="M28" s="52">
        <v>1</v>
      </c>
      <c r="N28" s="50">
        <v>200</v>
      </c>
      <c r="O28" s="53">
        <f t="shared" si="11"/>
        <v>800</v>
      </c>
      <c r="P28" s="264"/>
    </row>
    <row r="29" spans="1:17" s="54" customFormat="1" ht="18" customHeight="1">
      <c r="A29" s="46" t="s">
        <v>232</v>
      </c>
      <c r="B29" s="47">
        <v>2</v>
      </c>
      <c r="C29" s="194" t="s">
        <v>386</v>
      </c>
      <c r="D29" s="165" t="s">
        <v>58</v>
      </c>
      <c r="E29" s="48">
        <v>2</v>
      </c>
      <c r="F29" s="70" t="s">
        <v>61</v>
      </c>
      <c r="G29" s="49"/>
      <c r="H29" s="263"/>
      <c r="I29" s="50">
        <v>9</v>
      </c>
      <c r="J29" s="51">
        <v>85</v>
      </c>
      <c r="K29" s="353">
        <f t="shared" ref="K29:K32" si="12">J29*I29*O29/1000</f>
        <v>612</v>
      </c>
      <c r="L29" s="141">
        <v>4</v>
      </c>
      <c r="M29" s="52">
        <v>1</v>
      </c>
      <c r="N29" s="50">
        <v>200</v>
      </c>
      <c r="O29" s="53">
        <f t="shared" ref="O29:O32" si="13">L29*N29*M29</f>
        <v>800</v>
      </c>
      <c r="P29" s="264"/>
    </row>
    <row r="30" spans="1:17" s="54" customFormat="1" ht="18" customHeight="1">
      <c r="A30" s="46" t="s">
        <v>232</v>
      </c>
      <c r="B30" s="47">
        <v>2</v>
      </c>
      <c r="C30" s="194" t="s">
        <v>387</v>
      </c>
      <c r="D30" s="165" t="s">
        <v>58</v>
      </c>
      <c r="E30" s="48">
        <v>2</v>
      </c>
      <c r="F30" s="70" t="s">
        <v>61</v>
      </c>
      <c r="G30" s="49"/>
      <c r="H30" s="263"/>
      <c r="I30" s="50">
        <v>12</v>
      </c>
      <c r="J30" s="51">
        <v>85</v>
      </c>
      <c r="K30" s="353">
        <f t="shared" si="12"/>
        <v>816</v>
      </c>
      <c r="L30" s="141">
        <v>4</v>
      </c>
      <c r="M30" s="52">
        <v>1</v>
      </c>
      <c r="N30" s="50">
        <v>200</v>
      </c>
      <c r="O30" s="53">
        <f t="shared" si="13"/>
        <v>800</v>
      </c>
      <c r="P30" s="264"/>
    </row>
    <row r="31" spans="1:17" s="54" customFormat="1" ht="18" customHeight="1">
      <c r="A31" s="46" t="s">
        <v>232</v>
      </c>
      <c r="B31" s="47">
        <v>2</v>
      </c>
      <c r="C31" s="194" t="s">
        <v>256</v>
      </c>
      <c r="D31" s="165" t="s">
        <v>58</v>
      </c>
      <c r="E31" s="48">
        <v>2</v>
      </c>
      <c r="F31" s="70" t="s">
        <v>61</v>
      </c>
      <c r="G31" s="49"/>
      <c r="H31" s="263"/>
      <c r="I31" s="50">
        <v>24</v>
      </c>
      <c r="J31" s="51">
        <v>85</v>
      </c>
      <c r="K31" s="353">
        <f t="shared" si="12"/>
        <v>1632</v>
      </c>
      <c r="L31" s="141">
        <v>4</v>
      </c>
      <c r="M31" s="52">
        <v>1</v>
      </c>
      <c r="N31" s="50">
        <v>200</v>
      </c>
      <c r="O31" s="53">
        <f t="shared" si="13"/>
        <v>800</v>
      </c>
      <c r="P31" s="264"/>
    </row>
    <row r="32" spans="1:17" s="54" customFormat="1" ht="18" customHeight="1">
      <c r="A32" s="46" t="s">
        <v>232</v>
      </c>
      <c r="B32" s="47">
        <v>2</v>
      </c>
      <c r="C32" s="194" t="s">
        <v>259</v>
      </c>
      <c r="D32" s="165" t="s">
        <v>58</v>
      </c>
      <c r="E32" s="48">
        <v>2</v>
      </c>
      <c r="F32" s="70" t="s">
        <v>61</v>
      </c>
      <c r="G32" s="49"/>
      <c r="H32" s="263"/>
      <c r="I32" s="50">
        <v>6</v>
      </c>
      <c r="J32" s="51">
        <v>85</v>
      </c>
      <c r="K32" s="353">
        <f t="shared" si="12"/>
        <v>6.12</v>
      </c>
      <c r="L32" s="141">
        <v>1</v>
      </c>
      <c r="M32" s="52">
        <v>1</v>
      </c>
      <c r="N32" s="50">
        <v>12</v>
      </c>
      <c r="O32" s="53">
        <f t="shared" si="13"/>
        <v>12</v>
      </c>
      <c r="P32" s="264"/>
    </row>
    <row r="33" spans="1:17" s="54" customFormat="1" ht="18" customHeight="1">
      <c r="A33" s="46" t="s">
        <v>232</v>
      </c>
      <c r="B33" s="47">
        <v>2</v>
      </c>
      <c r="C33" s="194" t="s">
        <v>362</v>
      </c>
      <c r="D33" s="165" t="s">
        <v>58</v>
      </c>
      <c r="E33" s="48">
        <v>2</v>
      </c>
      <c r="F33" s="70" t="s">
        <v>61</v>
      </c>
      <c r="G33" s="49"/>
      <c r="H33" s="263"/>
      <c r="I33" s="50">
        <v>6</v>
      </c>
      <c r="J33" s="51">
        <v>85</v>
      </c>
      <c r="K33" s="353">
        <f t="shared" si="10"/>
        <v>306</v>
      </c>
      <c r="L33" s="141">
        <v>3</v>
      </c>
      <c r="M33" s="52">
        <v>1</v>
      </c>
      <c r="N33" s="50">
        <v>200</v>
      </c>
      <c r="O33" s="53">
        <f t="shared" si="11"/>
        <v>600</v>
      </c>
      <c r="P33" s="264"/>
    </row>
    <row r="34" spans="1:17" s="54" customFormat="1" ht="18" customHeight="1">
      <c r="A34" s="46" t="s">
        <v>232</v>
      </c>
      <c r="B34" s="47">
        <v>3</v>
      </c>
      <c r="C34" s="194" t="s">
        <v>388</v>
      </c>
      <c r="D34" s="165" t="s">
        <v>58</v>
      </c>
      <c r="E34" s="48">
        <v>2</v>
      </c>
      <c r="F34" s="70" t="s">
        <v>61</v>
      </c>
      <c r="G34" s="49"/>
      <c r="H34" s="263"/>
      <c r="I34" s="50">
        <v>6</v>
      </c>
      <c r="J34" s="51">
        <v>85</v>
      </c>
      <c r="K34" s="353">
        <f t="shared" si="10"/>
        <v>306</v>
      </c>
      <c r="L34" s="141">
        <v>3</v>
      </c>
      <c r="M34" s="52">
        <v>1</v>
      </c>
      <c r="N34" s="50">
        <v>200</v>
      </c>
      <c r="O34" s="53">
        <f t="shared" si="11"/>
        <v>600</v>
      </c>
      <c r="P34" s="264"/>
    </row>
    <row r="35" spans="1:17" s="54" customFormat="1" ht="18" customHeight="1">
      <c r="A35" s="46" t="s">
        <v>232</v>
      </c>
      <c r="B35" s="47">
        <v>3</v>
      </c>
      <c r="C35" s="194" t="s">
        <v>349</v>
      </c>
      <c r="D35" s="165" t="s">
        <v>58</v>
      </c>
      <c r="E35" s="48">
        <v>2</v>
      </c>
      <c r="F35" s="70" t="s">
        <v>61</v>
      </c>
      <c r="G35" s="49"/>
      <c r="H35" s="263"/>
      <c r="I35" s="50">
        <v>9</v>
      </c>
      <c r="J35" s="51">
        <v>85</v>
      </c>
      <c r="K35" s="353">
        <f t="shared" si="10"/>
        <v>612</v>
      </c>
      <c r="L35" s="141">
        <v>4</v>
      </c>
      <c r="M35" s="52">
        <v>1</v>
      </c>
      <c r="N35" s="50">
        <v>200</v>
      </c>
      <c r="O35" s="53">
        <f t="shared" si="11"/>
        <v>800</v>
      </c>
      <c r="P35" s="264"/>
    </row>
    <row r="36" spans="1:17" s="54" customFormat="1" ht="18" customHeight="1">
      <c r="A36" s="46" t="s">
        <v>232</v>
      </c>
      <c r="B36" s="47">
        <v>3</v>
      </c>
      <c r="C36" s="194" t="s">
        <v>364</v>
      </c>
      <c r="D36" s="165" t="s">
        <v>58</v>
      </c>
      <c r="E36" s="48">
        <v>2</v>
      </c>
      <c r="F36" s="70" t="s">
        <v>61</v>
      </c>
      <c r="G36" s="49"/>
      <c r="H36" s="263"/>
      <c r="I36" s="50">
        <v>9</v>
      </c>
      <c r="J36" s="51">
        <v>85</v>
      </c>
      <c r="K36" s="353">
        <f t="shared" ref="K36" si="14">J36*I36*O36/1000</f>
        <v>612</v>
      </c>
      <c r="L36" s="141">
        <v>4</v>
      </c>
      <c r="M36" s="52">
        <v>1</v>
      </c>
      <c r="N36" s="50">
        <v>200</v>
      </c>
      <c r="O36" s="53">
        <f t="shared" ref="O36" si="15">L36*N36*M36</f>
        <v>800</v>
      </c>
      <c r="P36" s="264"/>
    </row>
    <row r="37" spans="1:17" s="54" customFormat="1" ht="18" customHeight="1">
      <c r="A37" s="46" t="s">
        <v>232</v>
      </c>
      <c r="B37" s="47">
        <v>3</v>
      </c>
      <c r="C37" s="194" t="s">
        <v>256</v>
      </c>
      <c r="D37" s="165" t="s">
        <v>58</v>
      </c>
      <c r="E37" s="48">
        <v>2</v>
      </c>
      <c r="F37" s="70" t="s">
        <v>61</v>
      </c>
      <c r="G37" s="49"/>
      <c r="H37" s="263"/>
      <c r="I37" s="50">
        <v>18</v>
      </c>
      <c r="J37" s="51">
        <v>85</v>
      </c>
      <c r="K37" s="353">
        <f t="shared" ref="K37" si="16">J37*I37*O37/1000</f>
        <v>2448</v>
      </c>
      <c r="L37" s="141">
        <v>8</v>
      </c>
      <c r="M37" s="52">
        <v>1</v>
      </c>
      <c r="N37" s="50">
        <v>200</v>
      </c>
      <c r="O37" s="53">
        <f t="shared" ref="O37" si="17">L37*N37*M37</f>
        <v>1600</v>
      </c>
      <c r="P37" s="264"/>
    </row>
    <row r="38" spans="1:17" s="54" customFormat="1" ht="18" customHeight="1">
      <c r="A38" s="46" t="s">
        <v>232</v>
      </c>
      <c r="B38" s="47">
        <v>3</v>
      </c>
      <c r="C38" s="194" t="s">
        <v>389</v>
      </c>
      <c r="D38" s="165" t="s">
        <v>58</v>
      </c>
      <c r="E38" s="48">
        <v>2</v>
      </c>
      <c r="F38" s="70" t="s">
        <v>61</v>
      </c>
      <c r="G38" s="49"/>
      <c r="H38" s="263"/>
      <c r="I38" s="50">
        <v>6</v>
      </c>
      <c r="J38" s="51">
        <v>85</v>
      </c>
      <c r="K38" s="353">
        <f t="shared" ref="K38:K39" si="18">J38*I38*O38/1000</f>
        <v>816</v>
      </c>
      <c r="L38" s="141">
        <v>8</v>
      </c>
      <c r="M38" s="52">
        <v>1</v>
      </c>
      <c r="N38" s="50">
        <v>200</v>
      </c>
      <c r="O38" s="53">
        <f t="shared" ref="O38:O39" si="19">L38*N38*M38</f>
        <v>1600</v>
      </c>
      <c r="P38" s="264"/>
    </row>
    <row r="39" spans="1:17" s="54" customFormat="1" ht="18" customHeight="1">
      <c r="A39" s="46" t="s">
        <v>232</v>
      </c>
      <c r="B39" s="47">
        <v>3</v>
      </c>
      <c r="C39" s="194" t="s">
        <v>273</v>
      </c>
      <c r="D39" s="165" t="s">
        <v>58</v>
      </c>
      <c r="E39" s="48">
        <v>2</v>
      </c>
      <c r="F39" s="70" t="s">
        <v>61</v>
      </c>
      <c r="G39" s="49"/>
      <c r="H39" s="263"/>
      <c r="I39" s="50">
        <v>6</v>
      </c>
      <c r="J39" s="51">
        <v>85</v>
      </c>
      <c r="K39" s="353">
        <f t="shared" si="18"/>
        <v>408</v>
      </c>
      <c r="L39" s="141">
        <v>4</v>
      </c>
      <c r="M39" s="52">
        <v>1</v>
      </c>
      <c r="N39" s="50">
        <v>200</v>
      </c>
      <c r="O39" s="53">
        <f t="shared" si="19"/>
        <v>800</v>
      </c>
      <c r="P39" s="264"/>
    </row>
    <row r="40" spans="1:17" s="54" customFormat="1" ht="18" customHeight="1">
      <c r="A40" s="46" t="s">
        <v>232</v>
      </c>
      <c r="B40" s="47">
        <v>3</v>
      </c>
      <c r="C40" s="194" t="s">
        <v>259</v>
      </c>
      <c r="D40" s="165" t="s">
        <v>58</v>
      </c>
      <c r="E40" s="48">
        <v>2</v>
      </c>
      <c r="F40" s="70" t="s">
        <v>61</v>
      </c>
      <c r="G40" s="49"/>
      <c r="H40" s="263"/>
      <c r="I40" s="50">
        <v>6</v>
      </c>
      <c r="J40" s="51">
        <v>85</v>
      </c>
      <c r="K40" s="353">
        <f t="shared" si="10"/>
        <v>6.12</v>
      </c>
      <c r="L40" s="141">
        <v>1</v>
      </c>
      <c r="M40" s="52">
        <v>1</v>
      </c>
      <c r="N40" s="50">
        <v>12</v>
      </c>
      <c r="O40" s="53">
        <f t="shared" si="11"/>
        <v>12</v>
      </c>
      <c r="P40" s="264"/>
      <c r="Q40" s="76"/>
    </row>
    <row r="41" spans="1:17" s="54" customFormat="1" ht="18" customHeight="1">
      <c r="A41" s="46" t="s">
        <v>232</v>
      </c>
      <c r="B41" s="47">
        <v>1</v>
      </c>
      <c r="C41" s="194" t="s">
        <v>240</v>
      </c>
      <c r="D41" s="165" t="s">
        <v>62</v>
      </c>
      <c r="E41" s="48">
        <v>2</v>
      </c>
      <c r="F41" s="70" t="s">
        <v>61</v>
      </c>
      <c r="G41" s="49"/>
      <c r="H41" s="263"/>
      <c r="I41" s="50">
        <v>17</v>
      </c>
      <c r="J41" s="51">
        <v>44</v>
      </c>
      <c r="K41" s="353">
        <f t="shared" si="10"/>
        <v>448.8</v>
      </c>
      <c r="L41" s="141">
        <v>3</v>
      </c>
      <c r="M41" s="52">
        <v>1</v>
      </c>
      <c r="N41" s="50">
        <v>200</v>
      </c>
      <c r="O41" s="53">
        <f t="shared" si="11"/>
        <v>600</v>
      </c>
      <c r="P41" s="264"/>
    </row>
    <row r="42" spans="1:17" s="54" customFormat="1" ht="18" customHeight="1">
      <c r="A42" s="46" t="s">
        <v>232</v>
      </c>
      <c r="B42" s="47">
        <v>1</v>
      </c>
      <c r="C42" s="194" t="s">
        <v>262</v>
      </c>
      <c r="D42" s="165" t="s">
        <v>62</v>
      </c>
      <c r="E42" s="48">
        <v>2</v>
      </c>
      <c r="F42" s="70" t="s">
        <v>61</v>
      </c>
      <c r="G42" s="49"/>
      <c r="H42" s="263"/>
      <c r="I42" s="50">
        <v>1</v>
      </c>
      <c r="J42" s="51">
        <v>44</v>
      </c>
      <c r="K42" s="353">
        <f t="shared" si="10"/>
        <v>26.4</v>
      </c>
      <c r="L42" s="141">
        <v>3</v>
      </c>
      <c r="M42" s="52">
        <v>1</v>
      </c>
      <c r="N42" s="50">
        <v>200</v>
      </c>
      <c r="O42" s="53">
        <f t="shared" si="11"/>
        <v>600</v>
      </c>
      <c r="P42" s="264"/>
    </row>
    <row r="43" spans="1:17" s="54" customFormat="1" ht="18" customHeight="1">
      <c r="A43" s="46" t="s">
        <v>232</v>
      </c>
      <c r="B43" s="47">
        <v>1</v>
      </c>
      <c r="C43" s="194" t="s">
        <v>238</v>
      </c>
      <c r="D43" s="165" t="s">
        <v>62</v>
      </c>
      <c r="E43" s="48">
        <v>2</v>
      </c>
      <c r="F43" s="70" t="s">
        <v>61</v>
      </c>
      <c r="G43" s="49"/>
      <c r="H43" s="263"/>
      <c r="I43" s="50">
        <v>2</v>
      </c>
      <c r="J43" s="51">
        <v>44</v>
      </c>
      <c r="K43" s="353">
        <f t="shared" si="10"/>
        <v>52.8</v>
      </c>
      <c r="L43" s="141">
        <v>3</v>
      </c>
      <c r="M43" s="52">
        <v>1</v>
      </c>
      <c r="N43" s="50">
        <v>200</v>
      </c>
      <c r="O43" s="53">
        <f t="shared" si="11"/>
        <v>600</v>
      </c>
      <c r="P43" s="264"/>
    </row>
    <row r="44" spans="1:17" s="54" customFormat="1" ht="18" customHeight="1">
      <c r="A44" s="46" t="s">
        <v>232</v>
      </c>
      <c r="B44" s="47">
        <v>1</v>
      </c>
      <c r="C44" s="194" t="s">
        <v>280</v>
      </c>
      <c r="D44" s="165" t="s">
        <v>62</v>
      </c>
      <c r="E44" s="48">
        <v>2</v>
      </c>
      <c r="F44" s="70" t="s">
        <v>61</v>
      </c>
      <c r="G44" s="49"/>
      <c r="H44" s="263"/>
      <c r="I44" s="50">
        <v>1</v>
      </c>
      <c r="J44" s="51">
        <v>44</v>
      </c>
      <c r="K44" s="353">
        <f t="shared" ref="K44" si="20">J44*I44*O44/1000</f>
        <v>70.400000000000006</v>
      </c>
      <c r="L44" s="141">
        <v>8</v>
      </c>
      <c r="M44" s="52">
        <v>1</v>
      </c>
      <c r="N44" s="50">
        <v>200</v>
      </c>
      <c r="O44" s="53">
        <f t="shared" ref="O44" si="21">L44*N44*M44</f>
        <v>1600</v>
      </c>
      <c r="P44" s="264"/>
    </row>
    <row r="45" spans="1:17" s="54" customFormat="1" ht="18" customHeight="1">
      <c r="A45" s="46" t="s">
        <v>232</v>
      </c>
      <c r="B45" s="47">
        <v>2</v>
      </c>
      <c r="C45" s="194" t="s">
        <v>240</v>
      </c>
      <c r="D45" s="165" t="s">
        <v>62</v>
      </c>
      <c r="E45" s="48">
        <v>2</v>
      </c>
      <c r="F45" s="70" t="s">
        <v>61</v>
      </c>
      <c r="G45" s="49"/>
      <c r="H45" s="263"/>
      <c r="I45" s="50">
        <v>20</v>
      </c>
      <c r="J45" s="51">
        <v>44</v>
      </c>
      <c r="K45" s="353">
        <f t="shared" ref="K45" si="22">J45*I45*O45/1000</f>
        <v>528</v>
      </c>
      <c r="L45" s="141">
        <v>3</v>
      </c>
      <c r="M45" s="52">
        <v>1</v>
      </c>
      <c r="N45" s="50">
        <v>200</v>
      </c>
      <c r="O45" s="53">
        <f t="shared" ref="O45" si="23">L45*N45*M45</f>
        <v>600</v>
      </c>
      <c r="P45" s="264"/>
    </row>
    <row r="46" spans="1:17" s="54" customFormat="1" ht="18" customHeight="1">
      <c r="A46" s="46" t="s">
        <v>232</v>
      </c>
      <c r="B46" s="47">
        <v>2</v>
      </c>
      <c r="C46" s="194" t="s">
        <v>262</v>
      </c>
      <c r="D46" s="165" t="s">
        <v>62</v>
      </c>
      <c r="E46" s="48">
        <v>2</v>
      </c>
      <c r="F46" s="70" t="s">
        <v>61</v>
      </c>
      <c r="G46" s="49"/>
      <c r="H46" s="263"/>
      <c r="I46" s="50">
        <v>4</v>
      </c>
      <c r="J46" s="51">
        <v>44</v>
      </c>
      <c r="K46" s="353">
        <f t="shared" ref="K46:K49" si="24">J46*I46*O46/1000</f>
        <v>105.6</v>
      </c>
      <c r="L46" s="141">
        <v>3</v>
      </c>
      <c r="M46" s="52">
        <v>1</v>
      </c>
      <c r="N46" s="50">
        <v>200</v>
      </c>
      <c r="O46" s="53">
        <f t="shared" ref="O46:O49" si="25">L46*N46*M46</f>
        <v>600</v>
      </c>
      <c r="P46" s="264"/>
    </row>
    <row r="47" spans="1:17" s="54" customFormat="1" ht="18" customHeight="1">
      <c r="A47" s="46" t="s">
        <v>232</v>
      </c>
      <c r="B47" s="47">
        <v>3</v>
      </c>
      <c r="C47" s="194" t="s">
        <v>240</v>
      </c>
      <c r="D47" s="165" t="s">
        <v>62</v>
      </c>
      <c r="E47" s="48">
        <v>2</v>
      </c>
      <c r="F47" s="70" t="s">
        <v>61</v>
      </c>
      <c r="G47" s="49"/>
      <c r="H47" s="263"/>
      <c r="I47" s="50">
        <v>20</v>
      </c>
      <c r="J47" s="51">
        <v>44</v>
      </c>
      <c r="K47" s="353">
        <f t="shared" si="24"/>
        <v>528</v>
      </c>
      <c r="L47" s="141">
        <v>3</v>
      </c>
      <c r="M47" s="52">
        <v>1</v>
      </c>
      <c r="N47" s="50">
        <v>200</v>
      </c>
      <c r="O47" s="53">
        <f t="shared" si="25"/>
        <v>600</v>
      </c>
      <c r="P47" s="264"/>
    </row>
    <row r="48" spans="1:17" s="54" customFormat="1" ht="18" customHeight="1">
      <c r="A48" s="46" t="s">
        <v>232</v>
      </c>
      <c r="B48" s="47">
        <v>3</v>
      </c>
      <c r="C48" s="194" t="s">
        <v>262</v>
      </c>
      <c r="D48" s="165" t="s">
        <v>62</v>
      </c>
      <c r="E48" s="48">
        <v>2</v>
      </c>
      <c r="F48" s="70" t="s">
        <v>61</v>
      </c>
      <c r="G48" s="49"/>
      <c r="H48" s="263"/>
      <c r="I48" s="50">
        <v>4</v>
      </c>
      <c r="J48" s="51">
        <v>44</v>
      </c>
      <c r="K48" s="353">
        <f t="shared" si="24"/>
        <v>105.6</v>
      </c>
      <c r="L48" s="141">
        <v>3</v>
      </c>
      <c r="M48" s="52">
        <v>1</v>
      </c>
      <c r="N48" s="50">
        <v>200</v>
      </c>
      <c r="O48" s="53">
        <f t="shared" si="25"/>
        <v>600</v>
      </c>
      <c r="P48" s="264"/>
    </row>
    <row r="49" spans="1:17" s="54" customFormat="1" ht="18" customHeight="1">
      <c r="A49" s="46" t="s">
        <v>233</v>
      </c>
      <c r="B49" s="47">
        <v>1</v>
      </c>
      <c r="C49" s="194" t="s">
        <v>240</v>
      </c>
      <c r="D49" s="165" t="s">
        <v>62</v>
      </c>
      <c r="E49" s="48">
        <v>2</v>
      </c>
      <c r="F49" s="70" t="s">
        <v>61</v>
      </c>
      <c r="G49" s="49"/>
      <c r="H49" s="263"/>
      <c r="I49" s="50">
        <v>2</v>
      </c>
      <c r="J49" s="51">
        <v>44</v>
      </c>
      <c r="K49" s="353">
        <f t="shared" si="24"/>
        <v>52.8</v>
      </c>
      <c r="L49" s="141">
        <v>3</v>
      </c>
      <c r="M49" s="52">
        <v>1</v>
      </c>
      <c r="N49" s="50">
        <v>200</v>
      </c>
      <c r="O49" s="53">
        <f t="shared" si="25"/>
        <v>600</v>
      </c>
      <c r="P49" s="264"/>
    </row>
    <row r="50" spans="1:17" s="54" customFormat="1" ht="18" customHeight="1">
      <c r="A50" s="46" t="s">
        <v>233</v>
      </c>
      <c r="B50" s="47">
        <v>2</v>
      </c>
      <c r="C50" s="194" t="s">
        <v>262</v>
      </c>
      <c r="D50" s="165" t="s">
        <v>62</v>
      </c>
      <c r="E50" s="48">
        <v>2</v>
      </c>
      <c r="F50" s="70" t="s">
        <v>61</v>
      </c>
      <c r="G50" s="49"/>
      <c r="H50" s="263"/>
      <c r="I50" s="50">
        <v>4</v>
      </c>
      <c r="J50" s="51">
        <v>44</v>
      </c>
      <c r="K50" s="353">
        <f t="shared" si="10"/>
        <v>105.6</v>
      </c>
      <c r="L50" s="141">
        <v>3</v>
      </c>
      <c r="M50" s="52">
        <v>1</v>
      </c>
      <c r="N50" s="50">
        <v>200</v>
      </c>
      <c r="O50" s="53">
        <f t="shared" si="11"/>
        <v>600</v>
      </c>
      <c r="P50" s="264"/>
      <c r="Q50" s="76"/>
    </row>
    <row r="51" spans="1:17" s="54" customFormat="1" ht="18" customHeight="1">
      <c r="A51" s="46" t="s">
        <v>232</v>
      </c>
      <c r="B51" s="47">
        <v>1</v>
      </c>
      <c r="C51" s="194" t="s">
        <v>262</v>
      </c>
      <c r="D51" s="165" t="s">
        <v>62</v>
      </c>
      <c r="E51" s="48">
        <v>2</v>
      </c>
      <c r="F51" s="70" t="s">
        <v>99</v>
      </c>
      <c r="G51" s="49"/>
      <c r="H51" s="263"/>
      <c r="I51" s="50">
        <v>1</v>
      </c>
      <c r="J51" s="51">
        <v>49</v>
      </c>
      <c r="K51" s="353">
        <f t="shared" si="10"/>
        <v>29.4</v>
      </c>
      <c r="L51" s="141">
        <v>3</v>
      </c>
      <c r="M51" s="52">
        <v>1</v>
      </c>
      <c r="N51" s="50">
        <v>200</v>
      </c>
      <c r="O51" s="53">
        <f t="shared" si="11"/>
        <v>600</v>
      </c>
      <c r="P51" s="264"/>
    </row>
    <row r="52" spans="1:17" s="54" customFormat="1" ht="18" customHeight="1">
      <c r="A52" s="46" t="s">
        <v>232</v>
      </c>
      <c r="B52" s="47">
        <v>3</v>
      </c>
      <c r="C52" s="194" t="s">
        <v>253</v>
      </c>
      <c r="D52" s="165" t="s">
        <v>62</v>
      </c>
      <c r="E52" s="48">
        <v>2</v>
      </c>
      <c r="F52" s="70" t="s">
        <v>129</v>
      </c>
      <c r="G52" s="49"/>
      <c r="H52" s="263"/>
      <c r="I52" s="50">
        <v>1</v>
      </c>
      <c r="J52" s="51">
        <v>44</v>
      </c>
      <c r="K52" s="353">
        <f t="shared" si="10"/>
        <v>35.200000000000003</v>
      </c>
      <c r="L52" s="141">
        <v>4</v>
      </c>
      <c r="M52" s="52">
        <v>1</v>
      </c>
      <c r="N52" s="50">
        <v>200</v>
      </c>
      <c r="O52" s="53">
        <f t="shared" si="11"/>
        <v>800</v>
      </c>
      <c r="P52" s="264"/>
    </row>
    <row r="53" spans="1:17" s="54" customFormat="1" ht="18" customHeight="1">
      <c r="A53" s="46" t="s">
        <v>232</v>
      </c>
      <c r="B53" s="47">
        <v>1</v>
      </c>
      <c r="C53" s="194" t="s">
        <v>246</v>
      </c>
      <c r="D53" s="165" t="s">
        <v>58</v>
      </c>
      <c r="E53" s="48">
        <v>1</v>
      </c>
      <c r="F53" s="70" t="s">
        <v>61</v>
      </c>
      <c r="G53" s="49"/>
      <c r="H53" s="263"/>
      <c r="I53" s="50">
        <v>4</v>
      </c>
      <c r="J53" s="51">
        <v>47</v>
      </c>
      <c r="K53" s="353">
        <f t="shared" ref="K53:K56" si="26">J53*I53*O53/1000</f>
        <v>112.8</v>
      </c>
      <c r="L53" s="141">
        <v>3</v>
      </c>
      <c r="M53" s="52">
        <v>1</v>
      </c>
      <c r="N53" s="50">
        <v>200</v>
      </c>
      <c r="O53" s="53">
        <f t="shared" ref="O53:O59" si="27">L53*N53*M53</f>
        <v>600</v>
      </c>
      <c r="P53" s="264"/>
    </row>
    <row r="54" spans="1:17" s="54" customFormat="1" ht="18" customHeight="1">
      <c r="A54" s="46" t="s">
        <v>232</v>
      </c>
      <c r="B54" s="47">
        <v>1</v>
      </c>
      <c r="C54" s="194" t="s">
        <v>236</v>
      </c>
      <c r="D54" s="165" t="s">
        <v>58</v>
      </c>
      <c r="E54" s="48">
        <v>1</v>
      </c>
      <c r="F54" s="70" t="s">
        <v>61</v>
      </c>
      <c r="G54" s="49"/>
      <c r="H54" s="263"/>
      <c r="I54" s="50">
        <v>4</v>
      </c>
      <c r="J54" s="51">
        <v>47</v>
      </c>
      <c r="K54" s="353">
        <f t="shared" si="26"/>
        <v>112.8</v>
      </c>
      <c r="L54" s="141">
        <v>3</v>
      </c>
      <c r="M54" s="52">
        <v>1</v>
      </c>
      <c r="N54" s="50">
        <v>200</v>
      </c>
      <c r="O54" s="53">
        <f t="shared" si="27"/>
        <v>600</v>
      </c>
      <c r="P54" s="264"/>
    </row>
    <row r="55" spans="1:17" s="54" customFormat="1" ht="18" customHeight="1">
      <c r="A55" s="46" t="s">
        <v>232</v>
      </c>
      <c r="B55" s="47">
        <v>1</v>
      </c>
      <c r="C55" s="194" t="s">
        <v>238</v>
      </c>
      <c r="D55" s="165" t="s">
        <v>58</v>
      </c>
      <c r="E55" s="48">
        <v>1</v>
      </c>
      <c r="F55" s="70" t="s">
        <v>61</v>
      </c>
      <c r="G55" s="49"/>
      <c r="H55" s="263"/>
      <c r="I55" s="50">
        <v>6</v>
      </c>
      <c r="J55" s="51">
        <v>47</v>
      </c>
      <c r="K55" s="353">
        <f t="shared" si="26"/>
        <v>169.2</v>
      </c>
      <c r="L55" s="141">
        <v>3</v>
      </c>
      <c r="M55" s="52">
        <v>1</v>
      </c>
      <c r="N55" s="50">
        <v>200</v>
      </c>
      <c r="O55" s="53">
        <f t="shared" si="27"/>
        <v>600</v>
      </c>
      <c r="P55" s="264"/>
    </row>
    <row r="56" spans="1:17" s="54" customFormat="1" ht="18" customHeight="1">
      <c r="A56" s="46" t="s">
        <v>232</v>
      </c>
      <c r="B56" s="47">
        <v>2</v>
      </c>
      <c r="C56" s="194" t="s">
        <v>238</v>
      </c>
      <c r="D56" s="165" t="s">
        <v>58</v>
      </c>
      <c r="E56" s="48">
        <v>1</v>
      </c>
      <c r="F56" s="70" t="s">
        <v>61</v>
      </c>
      <c r="G56" s="49"/>
      <c r="H56" s="263"/>
      <c r="I56" s="50">
        <v>6</v>
      </c>
      <c r="J56" s="51">
        <v>47</v>
      </c>
      <c r="K56" s="353">
        <f t="shared" si="26"/>
        <v>169.2</v>
      </c>
      <c r="L56" s="141">
        <v>3</v>
      </c>
      <c r="M56" s="52">
        <v>1</v>
      </c>
      <c r="N56" s="50">
        <v>200</v>
      </c>
      <c r="O56" s="53">
        <f t="shared" si="27"/>
        <v>600</v>
      </c>
      <c r="P56" s="264"/>
    </row>
    <row r="57" spans="1:17" s="54" customFormat="1" ht="18" customHeight="1">
      <c r="A57" s="46" t="s">
        <v>232</v>
      </c>
      <c r="B57" s="47">
        <v>3</v>
      </c>
      <c r="C57" s="194" t="s">
        <v>238</v>
      </c>
      <c r="D57" s="165" t="s">
        <v>58</v>
      </c>
      <c r="E57" s="48">
        <v>1</v>
      </c>
      <c r="F57" s="70" t="s">
        <v>61</v>
      </c>
      <c r="G57" s="49"/>
      <c r="H57" s="263"/>
      <c r="I57" s="50">
        <v>6</v>
      </c>
      <c r="J57" s="51">
        <v>47</v>
      </c>
      <c r="K57" s="353">
        <f t="shared" si="10"/>
        <v>169.2</v>
      </c>
      <c r="L57" s="141">
        <v>3</v>
      </c>
      <c r="M57" s="52">
        <v>1</v>
      </c>
      <c r="N57" s="50">
        <v>200</v>
      </c>
      <c r="O57" s="53">
        <f t="shared" si="27"/>
        <v>600</v>
      </c>
      <c r="P57" s="264"/>
    </row>
    <row r="58" spans="1:17" s="54" customFormat="1" ht="18" customHeight="1">
      <c r="A58" s="46" t="s">
        <v>232</v>
      </c>
      <c r="B58" s="47">
        <v>3</v>
      </c>
      <c r="C58" s="194" t="s">
        <v>253</v>
      </c>
      <c r="D58" s="165" t="s">
        <v>58</v>
      </c>
      <c r="E58" s="48">
        <v>1</v>
      </c>
      <c r="F58" s="70" t="s">
        <v>61</v>
      </c>
      <c r="G58" s="49"/>
      <c r="H58" s="263"/>
      <c r="I58" s="50">
        <v>10</v>
      </c>
      <c r="J58" s="51">
        <v>47</v>
      </c>
      <c r="K58" s="353">
        <f t="shared" ref="K58" si="28">J58*I58*O58/1000</f>
        <v>376</v>
      </c>
      <c r="L58" s="141">
        <v>4</v>
      </c>
      <c r="M58" s="52">
        <v>1</v>
      </c>
      <c r="N58" s="50">
        <v>200</v>
      </c>
      <c r="O58" s="53">
        <f t="shared" si="27"/>
        <v>800</v>
      </c>
      <c r="P58" s="264"/>
    </row>
    <row r="59" spans="1:17" s="54" customFormat="1" ht="18" customHeight="1">
      <c r="A59" s="46" t="s">
        <v>233</v>
      </c>
      <c r="B59" s="47">
        <v>1</v>
      </c>
      <c r="C59" s="194" t="s">
        <v>369</v>
      </c>
      <c r="D59" s="165" t="s">
        <v>58</v>
      </c>
      <c r="E59" s="48">
        <v>1</v>
      </c>
      <c r="F59" s="70" t="s">
        <v>61</v>
      </c>
      <c r="G59" s="49"/>
      <c r="H59" s="263"/>
      <c r="I59" s="50">
        <v>2</v>
      </c>
      <c r="J59" s="51">
        <v>47</v>
      </c>
      <c r="K59" s="353">
        <f t="shared" ref="K59" si="29">J59*I59*O59/1000</f>
        <v>94</v>
      </c>
      <c r="L59" s="141">
        <v>5</v>
      </c>
      <c r="M59" s="52">
        <v>1</v>
      </c>
      <c r="N59" s="50">
        <v>200</v>
      </c>
      <c r="O59" s="53">
        <f t="shared" si="27"/>
        <v>1000</v>
      </c>
      <c r="P59" s="264"/>
      <c r="Q59" s="76"/>
    </row>
    <row r="60" spans="1:17" s="54" customFormat="1" ht="18" customHeight="1">
      <c r="A60" s="46" t="s">
        <v>232</v>
      </c>
      <c r="B60" s="47">
        <v>1</v>
      </c>
      <c r="C60" s="194" t="s">
        <v>368</v>
      </c>
      <c r="D60" s="165" t="s">
        <v>58</v>
      </c>
      <c r="E60" s="48">
        <v>1</v>
      </c>
      <c r="F60" s="70" t="s">
        <v>129</v>
      </c>
      <c r="G60" s="49"/>
      <c r="H60" s="263"/>
      <c r="I60" s="50">
        <v>3</v>
      </c>
      <c r="J60" s="51">
        <v>47</v>
      </c>
      <c r="K60" s="353">
        <f t="shared" si="10"/>
        <v>84.6</v>
      </c>
      <c r="L60" s="141">
        <v>3</v>
      </c>
      <c r="M60" s="52">
        <v>1</v>
      </c>
      <c r="N60" s="50">
        <v>200</v>
      </c>
      <c r="O60" s="53">
        <f t="shared" si="11"/>
        <v>600</v>
      </c>
      <c r="P60" s="264"/>
    </row>
    <row r="61" spans="1:17" s="54" customFormat="1" ht="18" customHeight="1">
      <c r="A61" s="46" t="s">
        <v>233</v>
      </c>
      <c r="B61" s="47">
        <v>2</v>
      </c>
      <c r="C61" s="194" t="s">
        <v>234</v>
      </c>
      <c r="D61" s="165" t="s">
        <v>62</v>
      </c>
      <c r="E61" s="48">
        <v>1</v>
      </c>
      <c r="F61" s="70" t="s">
        <v>61</v>
      </c>
      <c r="G61" s="49"/>
      <c r="H61" s="263"/>
      <c r="I61" s="50">
        <v>2</v>
      </c>
      <c r="J61" s="51">
        <v>22</v>
      </c>
      <c r="K61" s="353">
        <f t="shared" si="10"/>
        <v>26.4</v>
      </c>
      <c r="L61" s="141">
        <v>3</v>
      </c>
      <c r="M61" s="52">
        <v>1</v>
      </c>
      <c r="N61" s="50">
        <v>200</v>
      </c>
      <c r="O61" s="53">
        <f t="shared" si="11"/>
        <v>600</v>
      </c>
      <c r="P61" s="264"/>
    </row>
    <row r="62" spans="1:17" s="54" customFormat="1" ht="18" customHeight="1">
      <c r="A62" s="46" t="s">
        <v>232</v>
      </c>
      <c r="B62" s="47">
        <v>2</v>
      </c>
      <c r="C62" s="194" t="s">
        <v>269</v>
      </c>
      <c r="D62" s="165" t="s">
        <v>58</v>
      </c>
      <c r="E62" s="48">
        <v>3</v>
      </c>
      <c r="F62" s="70" t="s">
        <v>64</v>
      </c>
      <c r="G62" s="49"/>
      <c r="H62" s="263"/>
      <c r="I62" s="50">
        <v>16</v>
      </c>
      <c r="J62" s="51">
        <v>129</v>
      </c>
      <c r="K62" s="353">
        <f t="shared" ref="K62" si="30">J62*I62*O62/1000</f>
        <v>1188.864</v>
      </c>
      <c r="L62" s="141">
        <v>6</v>
      </c>
      <c r="M62" s="52">
        <v>1</v>
      </c>
      <c r="N62" s="50">
        <v>96</v>
      </c>
      <c r="O62" s="53">
        <f t="shared" ref="O62" si="31">L62*N62*M62</f>
        <v>576</v>
      </c>
      <c r="P62" s="264"/>
    </row>
    <row r="63" spans="1:17" s="54" customFormat="1" ht="18" customHeight="1">
      <c r="A63" s="46" t="s">
        <v>232</v>
      </c>
      <c r="B63" s="47">
        <v>3</v>
      </c>
      <c r="C63" s="194" t="s">
        <v>375</v>
      </c>
      <c r="D63" s="165" t="s">
        <v>58</v>
      </c>
      <c r="E63" s="48">
        <v>3</v>
      </c>
      <c r="F63" s="70" t="s">
        <v>64</v>
      </c>
      <c r="G63" s="49"/>
      <c r="H63" s="263"/>
      <c r="I63" s="50">
        <v>12</v>
      </c>
      <c r="J63" s="51">
        <v>129</v>
      </c>
      <c r="K63" s="353">
        <f t="shared" si="10"/>
        <v>1238.4000000000001</v>
      </c>
      <c r="L63" s="141">
        <v>4</v>
      </c>
      <c r="M63" s="52">
        <v>1</v>
      </c>
      <c r="N63" s="50">
        <v>200</v>
      </c>
      <c r="O63" s="53">
        <f t="shared" si="11"/>
        <v>800</v>
      </c>
      <c r="P63" s="264"/>
    </row>
    <row r="64" spans="1:17" s="54" customFormat="1" ht="18" customHeight="1">
      <c r="A64" s="46" t="s">
        <v>232</v>
      </c>
      <c r="B64" s="47">
        <v>1</v>
      </c>
      <c r="C64" s="194" t="s">
        <v>247</v>
      </c>
      <c r="D64" s="165" t="s">
        <v>58</v>
      </c>
      <c r="E64" s="48">
        <v>2</v>
      </c>
      <c r="F64" s="70" t="s">
        <v>64</v>
      </c>
      <c r="G64" s="49"/>
      <c r="H64" s="263"/>
      <c r="I64" s="50">
        <v>8</v>
      </c>
      <c r="J64" s="51">
        <v>85</v>
      </c>
      <c r="K64" s="353">
        <f t="shared" ref="K64:K67" si="32">J64*I64*O64/1000</f>
        <v>1088</v>
      </c>
      <c r="L64" s="141">
        <v>8</v>
      </c>
      <c r="M64" s="52">
        <v>1</v>
      </c>
      <c r="N64" s="50">
        <v>200</v>
      </c>
      <c r="O64" s="53">
        <f t="shared" ref="O64:O67" si="33">L64*N64*M64</f>
        <v>1600</v>
      </c>
      <c r="P64" s="264"/>
    </row>
    <row r="65" spans="1:17" s="54" customFormat="1" ht="18" customHeight="1">
      <c r="A65" s="46" t="s">
        <v>232</v>
      </c>
      <c r="B65" s="47">
        <v>1</v>
      </c>
      <c r="C65" s="194" t="s">
        <v>245</v>
      </c>
      <c r="D65" s="165" t="s">
        <v>58</v>
      </c>
      <c r="E65" s="48">
        <v>2</v>
      </c>
      <c r="F65" s="70" t="s">
        <v>64</v>
      </c>
      <c r="G65" s="49"/>
      <c r="H65" s="263"/>
      <c r="I65" s="50">
        <v>8</v>
      </c>
      <c r="J65" s="51">
        <v>85</v>
      </c>
      <c r="K65" s="353">
        <f t="shared" si="32"/>
        <v>408</v>
      </c>
      <c r="L65" s="141">
        <v>3</v>
      </c>
      <c r="M65" s="52">
        <v>1</v>
      </c>
      <c r="N65" s="50">
        <v>200</v>
      </c>
      <c r="O65" s="53">
        <f t="shared" si="33"/>
        <v>600</v>
      </c>
      <c r="P65" s="264"/>
    </row>
    <row r="66" spans="1:17" s="54" customFormat="1" ht="18" customHeight="1">
      <c r="A66" s="46" t="s">
        <v>232</v>
      </c>
      <c r="B66" s="47">
        <v>1</v>
      </c>
      <c r="C66" s="194" t="s">
        <v>260</v>
      </c>
      <c r="D66" s="165" t="s">
        <v>58</v>
      </c>
      <c r="E66" s="48">
        <v>2</v>
      </c>
      <c r="F66" s="70" t="s">
        <v>64</v>
      </c>
      <c r="G66" s="49"/>
      <c r="H66" s="263"/>
      <c r="I66" s="50">
        <v>21</v>
      </c>
      <c r="J66" s="51">
        <v>85</v>
      </c>
      <c r="K66" s="353">
        <f t="shared" si="32"/>
        <v>6399.2250000000004</v>
      </c>
      <c r="L66" s="141">
        <v>15</v>
      </c>
      <c r="M66" s="52">
        <v>1</v>
      </c>
      <c r="N66" s="50">
        <v>239</v>
      </c>
      <c r="O66" s="53">
        <f t="shared" si="33"/>
        <v>3585</v>
      </c>
      <c r="P66" s="264"/>
    </row>
    <row r="67" spans="1:17" s="54" customFormat="1" ht="18" customHeight="1">
      <c r="A67" s="46" t="s">
        <v>232</v>
      </c>
      <c r="B67" s="47">
        <v>2</v>
      </c>
      <c r="C67" s="194" t="s">
        <v>255</v>
      </c>
      <c r="D67" s="165" t="s">
        <v>58</v>
      </c>
      <c r="E67" s="48">
        <v>2</v>
      </c>
      <c r="F67" s="70" t="s">
        <v>64</v>
      </c>
      <c r="G67" s="49"/>
      <c r="H67" s="263"/>
      <c r="I67" s="50">
        <v>4</v>
      </c>
      <c r="J67" s="51">
        <v>85</v>
      </c>
      <c r="K67" s="353">
        <f t="shared" si="32"/>
        <v>204</v>
      </c>
      <c r="L67" s="141">
        <v>3</v>
      </c>
      <c r="M67" s="52">
        <v>1</v>
      </c>
      <c r="N67" s="50">
        <v>200</v>
      </c>
      <c r="O67" s="53">
        <f t="shared" si="33"/>
        <v>600</v>
      </c>
      <c r="P67" s="264"/>
      <c r="Q67" s="76"/>
    </row>
    <row r="68" spans="1:17" s="54" customFormat="1" ht="18" customHeight="1">
      <c r="A68" s="46" t="s">
        <v>232</v>
      </c>
      <c r="B68" s="47">
        <v>1</v>
      </c>
      <c r="C68" s="194" t="s">
        <v>240</v>
      </c>
      <c r="D68" s="165" t="s">
        <v>62</v>
      </c>
      <c r="E68" s="48">
        <v>1</v>
      </c>
      <c r="F68" s="70" t="s">
        <v>64</v>
      </c>
      <c r="G68" s="49"/>
      <c r="H68" s="263"/>
      <c r="I68" s="50">
        <v>8</v>
      </c>
      <c r="J68" s="51">
        <v>44</v>
      </c>
      <c r="K68" s="353">
        <f t="shared" si="10"/>
        <v>211.2</v>
      </c>
      <c r="L68" s="141">
        <v>3</v>
      </c>
      <c r="M68" s="52">
        <v>1</v>
      </c>
      <c r="N68" s="50">
        <v>200</v>
      </c>
      <c r="O68" s="53">
        <f t="shared" si="11"/>
        <v>600</v>
      </c>
      <c r="P68" s="264"/>
    </row>
    <row r="69" spans="1:17" s="54" customFormat="1" ht="18" customHeight="1">
      <c r="A69" s="46" t="s">
        <v>232</v>
      </c>
      <c r="B69" s="47">
        <v>1</v>
      </c>
      <c r="C69" s="194" t="s">
        <v>260</v>
      </c>
      <c r="D69" s="165" t="s">
        <v>62</v>
      </c>
      <c r="E69" s="48">
        <v>4</v>
      </c>
      <c r="F69" s="70" t="s">
        <v>64</v>
      </c>
      <c r="G69" s="49"/>
      <c r="H69" s="263"/>
      <c r="I69" s="50">
        <v>5</v>
      </c>
      <c r="J69" s="51">
        <v>88</v>
      </c>
      <c r="K69" s="353">
        <f t="shared" si="10"/>
        <v>1577.4</v>
      </c>
      <c r="L69" s="141">
        <v>15</v>
      </c>
      <c r="M69" s="52">
        <v>1</v>
      </c>
      <c r="N69" s="50">
        <v>239</v>
      </c>
      <c r="O69" s="53">
        <f t="shared" si="11"/>
        <v>3585</v>
      </c>
      <c r="P69" s="264"/>
    </row>
    <row r="70" spans="1:17" s="54" customFormat="1" ht="18" customHeight="1">
      <c r="A70" s="46" t="s">
        <v>232</v>
      </c>
      <c r="B70" s="47">
        <v>1</v>
      </c>
      <c r="C70" s="194" t="s">
        <v>268</v>
      </c>
      <c r="D70" s="165" t="s">
        <v>58</v>
      </c>
      <c r="E70" s="48">
        <v>1</v>
      </c>
      <c r="F70" s="70" t="s">
        <v>64</v>
      </c>
      <c r="G70" s="49"/>
      <c r="H70" s="263"/>
      <c r="I70" s="50">
        <v>16</v>
      </c>
      <c r="J70" s="51">
        <v>47</v>
      </c>
      <c r="K70" s="353">
        <f t="shared" si="10"/>
        <v>451.2</v>
      </c>
      <c r="L70" s="141">
        <v>3</v>
      </c>
      <c r="M70" s="52">
        <v>1</v>
      </c>
      <c r="N70" s="50">
        <v>200</v>
      </c>
      <c r="O70" s="53">
        <f t="shared" si="11"/>
        <v>600</v>
      </c>
      <c r="P70" s="264"/>
    </row>
    <row r="71" spans="1:17" s="54" customFormat="1" ht="18" customHeight="1">
      <c r="A71" s="46" t="s">
        <v>232</v>
      </c>
      <c r="B71" s="47">
        <v>1</v>
      </c>
      <c r="C71" s="194" t="s">
        <v>264</v>
      </c>
      <c r="D71" s="165" t="s">
        <v>58</v>
      </c>
      <c r="E71" s="48">
        <v>2</v>
      </c>
      <c r="F71" s="70" t="s">
        <v>187</v>
      </c>
      <c r="G71" s="49"/>
      <c r="H71" s="263"/>
      <c r="I71" s="50">
        <v>9</v>
      </c>
      <c r="J71" s="51">
        <v>85</v>
      </c>
      <c r="K71" s="353">
        <f t="shared" si="10"/>
        <v>2742.5250000000001</v>
      </c>
      <c r="L71" s="141">
        <v>15</v>
      </c>
      <c r="M71" s="52">
        <v>1</v>
      </c>
      <c r="N71" s="50">
        <v>239</v>
      </c>
      <c r="O71" s="53">
        <f t="shared" si="11"/>
        <v>3585</v>
      </c>
      <c r="P71" s="264"/>
    </row>
    <row r="72" spans="1:17" s="54" customFormat="1" ht="18" customHeight="1">
      <c r="A72" s="46" t="s">
        <v>232</v>
      </c>
      <c r="B72" s="47">
        <v>1</v>
      </c>
      <c r="C72" s="194" t="s">
        <v>266</v>
      </c>
      <c r="D72" s="165" t="s">
        <v>62</v>
      </c>
      <c r="E72" s="48">
        <v>5</v>
      </c>
      <c r="F72" s="70" t="s">
        <v>188</v>
      </c>
      <c r="G72" s="49"/>
      <c r="H72" s="263"/>
      <c r="I72" s="50">
        <v>3</v>
      </c>
      <c r="J72" s="51">
        <v>110</v>
      </c>
      <c r="K72" s="353">
        <f t="shared" si="10"/>
        <v>198</v>
      </c>
      <c r="L72" s="141">
        <v>3</v>
      </c>
      <c r="M72" s="52">
        <v>1</v>
      </c>
      <c r="N72" s="50">
        <v>200</v>
      </c>
      <c r="O72" s="53">
        <f t="shared" si="11"/>
        <v>600</v>
      </c>
      <c r="P72" s="264"/>
    </row>
    <row r="73" spans="1:17" s="54" customFormat="1" ht="18" customHeight="1">
      <c r="A73" s="46" t="s">
        <v>233</v>
      </c>
      <c r="B73" s="47">
        <v>1</v>
      </c>
      <c r="C73" s="194" t="s">
        <v>266</v>
      </c>
      <c r="D73" s="165" t="s">
        <v>62</v>
      </c>
      <c r="E73" s="48">
        <v>5</v>
      </c>
      <c r="F73" s="70" t="s">
        <v>189</v>
      </c>
      <c r="G73" s="49"/>
      <c r="H73" s="263"/>
      <c r="I73" s="50">
        <v>4</v>
      </c>
      <c r="J73" s="51">
        <v>110</v>
      </c>
      <c r="K73" s="353">
        <f t="shared" si="10"/>
        <v>264</v>
      </c>
      <c r="L73" s="141">
        <v>3</v>
      </c>
      <c r="M73" s="52">
        <v>1</v>
      </c>
      <c r="N73" s="50">
        <v>200</v>
      </c>
      <c r="O73" s="53">
        <f t="shared" si="11"/>
        <v>600</v>
      </c>
      <c r="P73" s="264"/>
    </row>
    <row r="74" spans="1:17" s="54" customFormat="1" ht="18" customHeight="1">
      <c r="A74" s="46" t="s">
        <v>232</v>
      </c>
      <c r="B74" s="47">
        <v>1</v>
      </c>
      <c r="C74" s="194" t="s">
        <v>245</v>
      </c>
      <c r="D74" s="165" t="s">
        <v>58</v>
      </c>
      <c r="E74" s="48">
        <v>1</v>
      </c>
      <c r="F74" s="70" t="s">
        <v>60</v>
      </c>
      <c r="G74" s="49"/>
      <c r="H74" s="263"/>
      <c r="I74" s="50">
        <v>2</v>
      </c>
      <c r="J74" s="51">
        <v>47</v>
      </c>
      <c r="K74" s="353">
        <f t="shared" ref="K74:K77" si="34">J74*I74*O74/1000</f>
        <v>56.4</v>
      </c>
      <c r="L74" s="141">
        <v>3</v>
      </c>
      <c r="M74" s="52">
        <v>1</v>
      </c>
      <c r="N74" s="50">
        <v>200</v>
      </c>
      <c r="O74" s="53">
        <f t="shared" ref="O74:O77" si="35">L74*N74*M74</f>
        <v>600</v>
      </c>
      <c r="P74" s="264"/>
    </row>
    <row r="75" spans="1:17" s="54" customFormat="1" ht="18" customHeight="1">
      <c r="A75" s="46" t="s">
        <v>232</v>
      </c>
      <c r="B75" s="47">
        <v>1</v>
      </c>
      <c r="C75" s="194" t="s">
        <v>256</v>
      </c>
      <c r="D75" s="165" t="s">
        <v>58</v>
      </c>
      <c r="E75" s="48">
        <v>1</v>
      </c>
      <c r="F75" s="70" t="s">
        <v>60</v>
      </c>
      <c r="G75" s="49"/>
      <c r="H75" s="263"/>
      <c r="I75" s="50">
        <v>6</v>
      </c>
      <c r="J75" s="51">
        <v>47</v>
      </c>
      <c r="K75" s="353">
        <f t="shared" si="34"/>
        <v>451.2</v>
      </c>
      <c r="L75" s="141">
        <v>8</v>
      </c>
      <c r="M75" s="52">
        <v>1</v>
      </c>
      <c r="N75" s="50">
        <v>200</v>
      </c>
      <c r="O75" s="53">
        <f t="shared" si="35"/>
        <v>1600</v>
      </c>
      <c r="P75" s="264"/>
    </row>
    <row r="76" spans="1:17" s="54" customFormat="1" ht="18" customHeight="1">
      <c r="A76" s="46" t="s">
        <v>232</v>
      </c>
      <c r="B76" s="47">
        <v>1</v>
      </c>
      <c r="C76" s="194" t="s">
        <v>359</v>
      </c>
      <c r="D76" s="165" t="s">
        <v>58</v>
      </c>
      <c r="E76" s="48">
        <v>1</v>
      </c>
      <c r="F76" s="70" t="s">
        <v>60</v>
      </c>
      <c r="G76" s="49"/>
      <c r="H76" s="263"/>
      <c r="I76" s="50">
        <v>2</v>
      </c>
      <c r="J76" s="51">
        <v>47</v>
      </c>
      <c r="K76" s="353">
        <f t="shared" si="34"/>
        <v>75.2</v>
      </c>
      <c r="L76" s="141">
        <v>4</v>
      </c>
      <c r="M76" s="52">
        <v>1</v>
      </c>
      <c r="N76" s="50">
        <v>200</v>
      </c>
      <c r="O76" s="53">
        <f t="shared" si="35"/>
        <v>800</v>
      </c>
      <c r="P76" s="264"/>
    </row>
    <row r="77" spans="1:17" s="54" customFormat="1" ht="18" customHeight="1">
      <c r="A77" s="46" t="s">
        <v>232</v>
      </c>
      <c r="B77" s="47">
        <v>2</v>
      </c>
      <c r="C77" s="194" t="s">
        <v>384</v>
      </c>
      <c r="D77" s="165" t="s">
        <v>58</v>
      </c>
      <c r="E77" s="48">
        <v>1</v>
      </c>
      <c r="F77" s="70" t="s">
        <v>60</v>
      </c>
      <c r="G77" s="49"/>
      <c r="H77" s="263"/>
      <c r="I77" s="50">
        <v>2</v>
      </c>
      <c r="J77" s="51">
        <v>47</v>
      </c>
      <c r="K77" s="353">
        <f t="shared" si="34"/>
        <v>75.2</v>
      </c>
      <c r="L77" s="141">
        <v>4</v>
      </c>
      <c r="M77" s="52">
        <v>1</v>
      </c>
      <c r="N77" s="50">
        <v>200</v>
      </c>
      <c r="O77" s="53">
        <f t="shared" si="35"/>
        <v>800</v>
      </c>
      <c r="P77" s="264"/>
    </row>
    <row r="78" spans="1:17" s="54" customFormat="1" ht="18" customHeight="1">
      <c r="A78" s="46" t="s">
        <v>232</v>
      </c>
      <c r="B78" s="47">
        <v>2</v>
      </c>
      <c r="C78" s="194" t="s">
        <v>385</v>
      </c>
      <c r="D78" s="165" t="s">
        <v>58</v>
      </c>
      <c r="E78" s="48">
        <v>1</v>
      </c>
      <c r="F78" s="70" t="s">
        <v>60</v>
      </c>
      <c r="G78" s="49"/>
      <c r="H78" s="263"/>
      <c r="I78" s="50">
        <v>2</v>
      </c>
      <c r="J78" s="51">
        <v>47</v>
      </c>
      <c r="K78" s="353">
        <f t="shared" si="10"/>
        <v>75.2</v>
      </c>
      <c r="L78" s="141">
        <v>4</v>
      </c>
      <c r="M78" s="52">
        <v>1</v>
      </c>
      <c r="N78" s="50">
        <v>200</v>
      </c>
      <c r="O78" s="53">
        <f t="shared" si="11"/>
        <v>800</v>
      </c>
      <c r="P78" s="264"/>
    </row>
    <row r="79" spans="1:17" s="54" customFormat="1" ht="18" customHeight="1">
      <c r="A79" s="46" t="s">
        <v>232</v>
      </c>
      <c r="B79" s="47">
        <v>2</v>
      </c>
      <c r="C79" s="194" t="s">
        <v>386</v>
      </c>
      <c r="D79" s="165" t="s">
        <v>58</v>
      </c>
      <c r="E79" s="48">
        <v>1</v>
      </c>
      <c r="F79" s="70" t="s">
        <v>60</v>
      </c>
      <c r="G79" s="49"/>
      <c r="H79" s="263"/>
      <c r="I79" s="50">
        <v>2</v>
      </c>
      <c r="J79" s="51">
        <v>47</v>
      </c>
      <c r="K79" s="353">
        <f t="shared" ref="K79" si="36">J79*I79*O79/1000</f>
        <v>75.2</v>
      </c>
      <c r="L79" s="141">
        <v>4</v>
      </c>
      <c r="M79" s="52">
        <v>1</v>
      </c>
      <c r="N79" s="50">
        <v>200</v>
      </c>
      <c r="O79" s="53">
        <f t="shared" ref="O79" si="37">L79*N79*M79</f>
        <v>800</v>
      </c>
      <c r="P79" s="264"/>
    </row>
    <row r="80" spans="1:17" s="54" customFormat="1" ht="18" customHeight="1">
      <c r="A80" s="46" t="s">
        <v>232</v>
      </c>
      <c r="B80" s="47">
        <v>2</v>
      </c>
      <c r="C80" s="194" t="s">
        <v>387</v>
      </c>
      <c r="D80" s="165" t="s">
        <v>58</v>
      </c>
      <c r="E80" s="48">
        <v>1</v>
      </c>
      <c r="F80" s="70" t="s">
        <v>60</v>
      </c>
      <c r="G80" s="49"/>
      <c r="H80" s="263"/>
      <c r="I80" s="50">
        <v>2</v>
      </c>
      <c r="J80" s="51">
        <v>47</v>
      </c>
      <c r="K80" s="353">
        <f t="shared" ref="K80:K82" si="38">J80*I80*O80/1000</f>
        <v>75.2</v>
      </c>
      <c r="L80" s="141">
        <v>4</v>
      </c>
      <c r="M80" s="52">
        <v>1</v>
      </c>
      <c r="N80" s="50">
        <v>200</v>
      </c>
      <c r="O80" s="53">
        <f t="shared" ref="O80:O82" si="39">L80*N80*M80</f>
        <v>800</v>
      </c>
      <c r="P80" s="264"/>
    </row>
    <row r="81" spans="1:17" s="54" customFormat="1" ht="18" customHeight="1">
      <c r="A81" s="46" t="s">
        <v>232</v>
      </c>
      <c r="B81" s="47">
        <v>2</v>
      </c>
      <c r="C81" s="194" t="s">
        <v>256</v>
      </c>
      <c r="D81" s="165" t="s">
        <v>58</v>
      </c>
      <c r="E81" s="48">
        <v>1</v>
      </c>
      <c r="F81" s="70" t="s">
        <v>60</v>
      </c>
      <c r="G81" s="49"/>
      <c r="H81" s="263"/>
      <c r="I81" s="50">
        <v>8</v>
      </c>
      <c r="J81" s="51">
        <v>47</v>
      </c>
      <c r="K81" s="353">
        <f t="shared" si="38"/>
        <v>601.6</v>
      </c>
      <c r="L81" s="141">
        <v>8</v>
      </c>
      <c r="M81" s="52">
        <v>1</v>
      </c>
      <c r="N81" s="50">
        <v>200</v>
      </c>
      <c r="O81" s="53">
        <f t="shared" si="39"/>
        <v>1600</v>
      </c>
      <c r="P81" s="264"/>
    </row>
    <row r="82" spans="1:17" s="54" customFormat="1" ht="18" customHeight="1">
      <c r="A82" s="46" t="s">
        <v>232</v>
      </c>
      <c r="B82" s="47">
        <v>2</v>
      </c>
      <c r="C82" s="194" t="s">
        <v>360</v>
      </c>
      <c r="D82" s="165" t="s">
        <v>58</v>
      </c>
      <c r="E82" s="48">
        <v>1</v>
      </c>
      <c r="F82" s="70" t="s">
        <v>60</v>
      </c>
      <c r="G82" s="49"/>
      <c r="H82" s="263"/>
      <c r="I82" s="50">
        <v>2</v>
      </c>
      <c r="J82" s="51">
        <v>47</v>
      </c>
      <c r="K82" s="353">
        <f t="shared" si="38"/>
        <v>18.8</v>
      </c>
      <c r="L82" s="141">
        <v>1</v>
      </c>
      <c r="M82" s="52">
        <v>1</v>
      </c>
      <c r="N82" s="50">
        <v>200</v>
      </c>
      <c r="O82" s="53">
        <f t="shared" si="39"/>
        <v>200</v>
      </c>
      <c r="P82" s="264"/>
    </row>
    <row r="83" spans="1:17" s="54" customFormat="1" ht="18" customHeight="1">
      <c r="A83" s="46" t="s">
        <v>232</v>
      </c>
      <c r="B83" s="47">
        <v>2</v>
      </c>
      <c r="C83" s="194" t="s">
        <v>362</v>
      </c>
      <c r="D83" s="165" t="s">
        <v>58</v>
      </c>
      <c r="E83" s="48">
        <v>1</v>
      </c>
      <c r="F83" s="70" t="s">
        <v>60</v>
      </c>
      <c r="G83" s="49"/>
      <c r="H83" s="263"/>
      <c r="I83" s="50">
        <v>2</v>
      </c>
      <c r="J83" s="51">
        <v>47</v>
      </c>
      <c r="K83" s="353">
        <f t="shared" si="10"/>
        <v>56.4</v>
      </c>
      <c r="L83" s="141">
        <v>3</v>
      </c>
      <c r="M83" s="52">
        <v>1</v>
      </c>
      <c r="N83" s="50">
        <v>200</v>
      </c>
      <c r="O83" s="53">
        <f t="shared" si="11"/>
        <v>600</v>
      </c>
      <c r="P83" s="264"/>
    </row>
    <row r="84" spans="1:17" s="54" customFormat="1" ht="18" customHeight="1">
      <c r="A84" s="46" t="s">
        <v>232</v>
      </c>
      <c r="B84" s="47">
        <v>3</v>
      </c>
      <c r="C84" s="194" t="s">
        <v>388</v>
      </c>
      <c r="D84" s="165" t="s">
        <v>58</v>
      </c>
      <c r="E84" s="48">
        <v>1</v>
      </c>
      <c r="F84" s="70" t="s">
        <v>60</v>
      </c>
      <c r="G84" s="49"/>
      <c r="H84" s="263"/>
      <c r="I84" s="50">
        <v>2</v>
      </c>
      <c r="J84" s="51">
        <v>47</v>
      </c>
      <c r="K84" s="353">
        <f t="shared" ref="K84:K85" si="40">J84*I84*O84/1000</f>
        <v>56.4</v>
      </c>
      <c r="L84" s="141">
        <v>3</v>
      </c>
      <c r="M84" s="52">
        <v>1</v>
      </c>
      <c r="N84" s="50">
        <v>200</v>
      </c>
      <c r="O84" s="53">
        <f t="shared" ref="O84:O85" si="41">L84*N84*M84</f>
        <v>600</v>
      </c>
      <c r="P84" s="264"/>
    </row>
    <row r="85" spans="1:17" s="54" customFormat="1" ht="18" customHeight="1">
      <c r="A85" s="46" t="s">
        <v>232</v>
      </c>
      <c r="B85" s="47">
        <v>3</v>
      </c>
      <c r="C85" s="194" t="s">
        <v>286</v>
      </c>
      <c r="D85" s="165" t="s">
        <v>58</v>
      </c>
      <c r="E85" s="48">
        <v>1</v>
      </c>
      <c r="F85" s="70" t="s">
        <v>60</v>
      </c>
      <c r="G85" s="49"/>
      <c r="H85" s="263"/>
      <c r="I85" s="50">
        <v>2</v>
      </c>
      <c r="J85" s="51">
        <v>47</v>
      </c>
      <c r="K85" s="353">
        <f t="shared" si="40"/>
        <v>75.2</v>
      </c>
      <c r="L85" s="141">
        <v>4</v>
      </c>
      <c r="M85" s="52">
        <v>1</v>
      </c>
      <c r="N85" s="50">
        <v>200</v>
      </c>
      <c r="O85" s="53">
        <f t="shared" si="41"/>
        <v>800</v>
      </c>
      <c r="P85" s="264"/>
    </row>
    <row r="86" spans="1:17" s="54" customFormat="1" ht="18" customHeight="1">
      <c r="A86" s="46" t="s">
        <v>232</v>
      </c>
      <c r="B86" s="47">
        <v>3</v>
      </c>
      <c r="C86" s="194" t="s">
        <v>352</v>
      </c>
      <c r="D86" s="165" t="s">
        <v>58</v>
      </c>
      <c r="E86" s="48">
        <v>1</v>
      </c>
      <c r="F86" s="70" t="s">
        <v>60</v>
      </c>
      <c r="G86" s="49"/>
      <c r="H86" s="263"/>
      <c r="I86" s="50">
        <v>2</v>
      </c>
      <c r="J86" s="51">
        <v>47</v>
      </c>
      <c r="K86" s="353">
        <f t="shared" si="10"/>
        <v>75.2</v>
      </c>
      <c r="L86" s="141">
        <v>4</v>
      </c>
      <c r="M86" s="52">
        <v>1</v>
      </c>
      <c r="N86" s="50">
        <v>200</v>
      </c>
      <c r="O86" s="53">
        <f t="shared" si="11"/>
        <v>800</v>
      </c>
      <c r="P86" s="264"/>
    </row>
    <row r="87" spans="1:17" s="54" customFormat="1" ht="18" customHeight="1">
      <c r="A87" s="46" t="s">
        <v>232</v>
      </c>
      <c r="B87" s="47">
        <v>3</v>
      </c>
      <c r="C87" s="194" t="s">
        <v>390</v>
      </c>
      <c r="D87" s="165" t="s">
        <v>58</v>
      </c>
      <c r="E87" s="48">
        <v>1</v>
      </c>
      <c r="F87" s="70" t="s">
        <v>60</v>
      </c>
      <c r="G87" s="49"/>
      <c r="H87" s="263"/>
      <c r="I87" s="50">
        <v>2</v>
      </c>
      <c r="J87" s="51">
        <v>47</v>
      </c>
      <c r="K87" s="353">
        <f t="shared" ref="K87:K88" si="42">J87*I87*O87/1000</f>
        <v>75.2</v>
      </c>
      <c r="L87" s="141">
        <v>4</v>
      </c>
      <c r="M87" s="52">
        <v>1</v>
      </c>
      <c r="N87" s="50">
        <v>200</v>
      </c>
      <c r="O87" s="53">
        <f t="shared" ref="O87:O88" si="43">L87*N87*M87</f>
        <v>800</v>
      </c>
      <c r="P87" s="264"/>
    </row>
    <row r="88" spans="1:17" s="54" customFormat="1" ht="18" customHeight="1">
      <c r="A88" s="46" t="s">
        <v>232</v>
      </c>
      <c r="B88" s="47">
        <v>3</v>
      </c>
      <c r="C88" s="194" t="s">
        <v>256</v>
      </c>
      <c r="D88" s="165" t="s">
        <v>58</v>
      </c>
      <c r="E88" s="48">
        <v>1</v>
      </c>
      <c r="F88" s="70" t="s">
        <v>60</v>
      </c>
      <c r="G88" s="49"/>
      <c r="H88" s="263"/>
      <c r="I88" s="50">
        <v>6</v>
      </c>
      <c r="J88" s="51">
        <v>47</v>
      </c>
      <c r="K88" s="353">
        <f t="shared" si="42"/>
        <v>451.2</v>
      </c>
      <c r="L88" s="141">
        <v>8</v>
      </c>
      <c r="M88" s="52">
        <v>1</v>
      </c>
      <c r="N88" s="50">
        <v>200</v>
      </c>
      <c r="O88" s="53">
        <f t="shared" si="43"/>
        <v>1600</v>
      </c>
      <c r="P88" s="264"/>
    </row>
    <row r="89" spans="1:17" s="54" customFormat="1" ht="18" customHeight="1">
      <c r="A89" s="46" t="s">
        <v>232</v>
      </c>
      <c r="B89" s="47">
        <v>3</v>
      </c>
      <c r="C89" s="194" t="s">
        <v>389</v>
      </c>
      <c r="D89" s="165" t="s">
        <v>58</v>
      </c>
      <c r="E89" s="48">
        <v>1</v>
      </c>
      <c r="F89" s="70" t="s">
        <v>60</v>
      </c>
      <c r="G89" s="49"/>
      <c r="H89" s="263"/>
      <c r="I89" s="50">
        <v>2</v>
      </c>
      <c r="J89" s="51">
        <v>47</v>
      </c>
      <c r="K89" s="353">
        <f t="shared" si="10"/>
        <v>150.4</v>
      </c>
      <c r="L89" s="141">
        <v>8</v>
      </c>
      <c r="M89" s="52">
        <v>1</v>
      </c>
      <c r="N89" s="50">
        <v>200</v>
      </c>
      <c r="O89" s="53">
        <f t="shared" si="11"/>
        <v>1600</v>
      </c>
      <c r="P89" s="264"/>
    </row>
    <row r="90" spans="1:17" s="54" customFormat="1" ht="18" customHeight="1">
      <c r="A90" s="46" t="s">
        <v>232</v>
      </c>
      <c r="B90" s="47">
        <v>3</v>
      </c>
      <c r="C90" s="194" t="s">
        <v>273</v>
      </c>
      <c r="D90" s="165" t="s">
        <v>58</v>
      </c>
      <c r="E90" s="48">
        <v>1</v>
      </c>
      <c r="F90" s="70" t="s">
        <v>60</v>
      </c>
      <c r="G90" s="49"/>
      <c r="H90" s="263"/>
      <c r="I90" s="50">
        <v>2</v>
      </c>
      <c r="J90" s="51">
        <v>47</v>
      </c>
      <c r="K90" s="353">
        <f t="shared" si="10"/>
        <v>75.2</v>
      </c>
      <c r="L90" s="141">
        <v>4</v>
      </c>
      <c r="M90" s="52">
        <v>1</v>
      </c>
      <c r="N90" s="50">
        <v>200</v>
      </c>
      <c r="O90" s="53">
        <f t="shared" si="11"/>
        <v>800</v>
      </c>
      <c r="P90" s="264"/>
    </row>
    <row r="91" spans="1:17" s="54" customFormat="1" ht="18" customHeight="1">
      <c r="A91" s="46" t="s">
        <v>232</v>
      </c>
      <c r="B91" s="47">
        <v>3</v>
      </c>
      <c r="C91" s="194" t="s">
        <v>259</v>
      </c>
      <c r="D91" s="165" t="s">
        <v>58</v>
      </c>
      <c r="E91" s="48">
        <v>1</v>
      </c>
      <c r="F91" s="70" t="s">
        <v>60</v>
      </c>
      <c r="G91" s="49"/>
      <c r="H91" s="263"/>
      <c r="I91" s="50">
        <v>2</v>
      </c>
      <c r="J91" s="51">
        <v>47</v>
      </c>
      <c r="K91" s="353">
        <f t="shared" ref="K91" si="44">J91*I91*O91/1000</f>
        <v>1.1279999999999999</v>
      </c>
      <c r="L91" s="141">
        <v>1</v>
      </c>
      <c r="M91" s="52">
        <v>1</v>
      </c>
      <c r="N91" s="50">
        <v>12</v>
      </c>
      <c r="O91" s="53">
        <f t="shared" ref="O91" si="45">L91*N91*M91</f>
        <v>12</v>
      </c>
      <c r="P91" s="264"/>
      <c r="Q91" s="76"/>
    </row>
    <row r="92" spans="1:17" s="54" customFormat="1" ht="18" customHeight="1">
      <c r="A92" s="46" t="s">
        <v>232</v>
      </c>
      <c r="B92" s="47">
        <v>1</v>
      </c>
      <c r="C92" s="194" t="s">
        <v>267</v>
      </c>
      <c r="D92" s="165" t="s">
        <v>58</v>
      </c>
      <c r="E92" s="48">
        <v>1</v>
      </c>
      <c r="F92" s="70" t="s">
        <v>140</v>
      </c>
      <c r="G92" s="49"/>
      <c r="H92" s="263"/>
      <c r="I92" s="50">
        <v>1</v>
      </c>
      <c r="J92" s="51">
        <v>47</v>
      </c>
      <c r="K92" s="353">
        <f t="shared" si="10"/>
        <v>28.2</v>
      </c>
      <c r="L92" s="141">
        <v>3</v>
      </c>
      <c r="M92" s="52">
        <v>1</v>
      </c>
      <c r="N92" s="50">
        <v>200</v>
      </c>
      <c r="O92" s="53">
        <f t="shared" si="11"/>
        <v>600</v>
      </c>
      <c r="P92" s="264"/>
    </row>
    <row r="93" spans="1:17" s="54" customFormat="1" ht="18" customHeight="1">
      <c r="A93" s="46" t="s">
        <v>233</v>
      </c>
      <c r="B93" s="47">
        <v>1</v>
      </c>
      <c r="C93" s="194" t="s">
        <v>294</v>
      </c>
      <c r="D93" s="165" t="s">
        <v>58</v>
      </c>
      <c r="E93" s="48">
        <v>2</v>
      </c>
      <c r="F93" s="70" t="s">
        <v>96</v>
      </c>
      <c r="G93" s="49"/>
      <c r="H93" s="263"/>
      <c r="I93" s="50">
        <v>6</v>
      </c>
      <c r="J93" s="51">
        <v>85</v>
      </c>
      <c r="K93" s="353">
        <f t="shared" si="10"/>
        <v>548.25</v>
      </c>
      <c r="L93" s="141">
        <v>5</v>
      </c>
      <c r="M93" s="52">
        <v>1</v>
      </c>
      <c r="N93" s="50">
        <v>215</v>
      </c>
      <c r="O93" s="53">
        <f t="shared" si="11"/>
        <v>1075</v>
      </c>
      <c r="P93" s="264"/>
    </row>
    <row r="94" spans="1:17" s="54" customFormat="1" ht="18" customHeight="1">
      <c r="A94" s="46" t="s">
        <v>233</v>
      </c>
      <c r="B94" s="47">
        <v>2</v>
      </c>
      <c r="C94" s="194" t="s">
        <v>391</v>
      </c>
      <c r="D94" s="165" t="s">
        <v>58</v>
      </c>
      <c r="E94" s="48">
        <v>2</v>
      </c>
      <c r="F94" s="70" t="s">
        <v>169</v>
      </c>
      <c r="G94" s="49"/>
      <c r="H94" s="263"/>
      <c r="I94" s="50">
        <v>64</v>
      </c>
      <c r="J94" s="51">
        <v>85</v>
      </c>
      <c r="K94" s="353">
        <f t="shared" si="10"/>
        <v>5848</v>
      </c>
      <c r="L94" s="141">
        <v>5</v>
      </c>
      <c r="M94" s="52">
        <v>1</v>
      </c>
      <c r="N94" s="50">
        <v>215</v>
      </c>
      <c r="O94" s="53">
        <f t="shared" si="11"/>
        <v>1075</v>
      </c>
      <c r="P94" s="264"/>
    </row>
    <row r="95" spans="1:17" s="54" customFormat="1" ht="18" customHeight="1">
      <c r="A95" s="46" t="s">
        <v>233</v>
      </c>
      <c r="B95" s="47">
        <v>1</v>
      </c>
      <c r="C95" s="194" t="s">
        <v>295</v>
      </c>
      <c r="D95" s="165" t="s">
        <v>58</v>
      </c>
      <c r="E95" s="48">
        <v>1</v>
      </c>
      <c r="F95" s="70" t="s">
        <v>96</v>
      </c>
      <c r="G95" s="49"/>
      <c r="H95" s="263"/>
      <c r="I95" s="50">
        <v>33</v>
      </c>
      <c r="J95" s="51">
        <v>47</v>
      </c>
      <c r="K95" s="353">
        <f t="shared" si="10"/>
        <v>1667.325</v>
      </c>
      <c r="L95" s="141">
        <v>5</v>
      </c>
      <c r="M95" s="52">
        <v>1</v>
      </c>
      <c r="N95" s="50">
        <v>215</v>
      </c>
      <c r="O95" s="53">
        <f t="shared" si="11"/>
        <v>1075</v>
      </c>
      <c r="P95" s="264"/>
    </row>
    <row r="96" spans="1:17" s="54" customFormat="1" ht="18" customHeight="1">
      <c r="A96" s="46" t="s">
        <v>232</v>
      </c>
      <c r="B96" s="47">
        <v>1</v>
      </c>
      <c r="C96" s="194" t="s">
        <v>238</v>
      </c>
      <c r="D96" s="165" t="s">
        <v>71</v>
      </c>
      <c r="E96" s="48">
        <v>1</v>
      </c>
      <c r="F96" s="70" t="s">
        <v>190</v>
      </c>
      <c r="G96" s="49"/>
      <c r="H96" s="263"/>
      <c r="I96" s="50">
        <v>2</v>
      </c>
      <c r="J96" s="51">
        <v>13</v>
      </c>
      <c r="K96" s="353">
        <f t="shared" si="10"/>
        <v>15.6</v>
      </c>
      <c r="L96" s="141">
        <v>3</v>
      </c>
      <c r="M96" s="52">
        <v>1</v>
      </c>
      <c r="N96" s="50">
        <v>200</v>
      </c>
      <c r="O96" s="53">
        <f t="shared" si="11"/>
        <v>600</v>
      </c>
      <c r="P96" s="264"/>
    </row>
    <row r="97" spans="1:16" s="54" customFormat="1" ht="18" customHeight="1">
      <c r="A97" s="46" t="s">
        <v>232</v>
      </c>
      <c r="B97" s="47">
        <v>1</v>
      </c>
      <c r="C97" s="194" t="s">
        <v>392</v>
      </c>
      <c r="D97" s="165" t="s">
        <v>62</v>
      </c>
      <c r="E97" s="48">
        <v>1</v>
      </c>
      <c r="F97" s="70" t="s">
        <v>190</v>
      </c>
      <c r="G97" s="49"/>
      <c r="H97" s="263"/>
      <c r="I97" s="50">
        <v>1</v>
      </c>
      <c r="J97" s="51">
        <v>21</v>
      </c>
      <c r="K97" s="353">
        <f t="shared" ref="K97:K98" si="46">J97*I97*O97/1000</f>
        <v>12.6</v>
      </c>
      <c r="L97" s="141">
        <v>3</v>
      </c>
      <c r="M97" s="52">
        <v>1</v>
      </c>
      <c r="N97" s="50">
        <v>200</v>
      </c>
      <c r="O97" s="53">
        <f t="shared" ref="O97:O98" si="47">L97*N97*M97</f>
        <v>600</v>
      </c>
      <c r="P97" s="264"/>
    </row>
    <row r="98" spans="1:16" s="54" customFormat="1" ht="18" customHeight="1">
      <c r="A98" s="46" t="s">
        <v>232</v>
      </c>
      <c r="B98" s="47">
        <v>1</v>
      </c>
      <c r="C98" s="194" t="s">
        <v>262</v>
      </c>
      <c r="D98" s="165" t="s">
        <v>62</v>
      </c>
      <c r="E98" s="48">
        <v>1</v>
      </c>
      <c r="F98" s="70" t="s">
        <v>190</v>
      </c>
      <c r="G98" s="49"/>
      <c r="H98" s="263"/>
      <c r="I98" s="50">
        <v>1</v>
      </c>
      <c r="J98" s="51">
        <v>21</v>
      </c>
      <c r="K98" s="353">
        <f t="shared" si="46"/>
        <v>12.6</v>
      </c>
      <c r="L98" s="141">
        <v>3</v>
      </c>
      <c r="M98" s="52">
        <v>1</v>
      </c>
      <c r="N98" s="50">
        <v>200</v>
      </c>
      <c r="O98" s="53">
        <f t="shared" si="47"/>
        <v>600</v>
      </c>
      <c r="P98" s="264"/>
    </row>
    <row r="99" spans="1:16" s="54" customFormat="1" ht="18" customHeight="1">
      <c r="A99" s="46" t="s">
        <v>233</v>
      </c>
      <c r="B99" s="47">
        <v>1</v>
      </c>
      <c r="C99" s="194" t="s">
        <v>238</v>
      </c>
      <c r="D99" s="165" t="s">
        <v>62</v>
      </c>
      <c r="E99" s="48">
        <v>1</v>
      </c>
      <c r="F99" s="70" t="s">
        <v>190</v>
      </c>
      <c r="G99" s="49"/>
      <c r="H99" s="263"/>
      <c r="I99" s="50">
        <v>2</v>
      </c>
      <c r="J99" s="51">
        <v>21</v>
      </c>
      <c r="K99" s="353">
        <f t="shared" si="10"/>
        <v>25.2</v>
      </c>
      <c r="L99" s="141">
        <v>3</v>
      </c>
      <c r="M99" s="52">
        <v>1</v>
      </c>
      <c r="N99" s="50">
        <v>200</v>
      </c>
      <c r="O99" s="53">
        <f t="shared" si="11"/>
        <v>600</v>
      </c>
      <c r="P99" s="264"/>
    </row>
    <row r="100" spans="1:16" s="54" customFormat="1" ht="18" customHeight="1">
      <c r="A100" s="46" t="s">
        <v>232</v>
      </c>
      <c r="B100" s="47">
        <v>2</v>
      </c>
      <c r="C100" s="194" t="s">
        <v>240</v>
      </c>
      <c r="D100" s="165" t="s">
        <v>71</v>
      </c>
      <c r="E100" s="48">
        <v>1</v>
      </c>
      <c r="F100" s="70" t="s">
        <v>191</v>
      </c>
      <c r="G100" s="49"/>
      <c r="H100" s="263"/>
      <c r="I100" s="50">
        <v>1</v>
      </c>
      <c r="J100" s="51">
        <v>13</v>
      </c>
      <c r="K100" s="353">
        <f t="shared" ref="K100" si="48">J100*I100*O100/1000</f>
        <v>7.8</v>
      </c>
      <c r="L100" s="141">
        <v>3</v>
      </c>
      <c r="M100" s="52">
        <v>1</v>
      </c>
      <c r="N100" s="50">
        <v>200</v>
      </c>
      <c r="O100" s="53">
        <f t="shared" ref="O100" si="49">L100*N100*M100</f>
        <v>600</v>
      </c>
      <c r="P100" s="264"/>
    </row>
    <row r="101" spans="1:16" s="54" customFormat="1" ht="18" customHeight="1">
      <c r="A101" s="46" t="s">
        <v>232</v>
      </c>
      <c r="B101" s="47">
        <v>3</v>
      </c>
      <c r="C101" s="194" t="s">
        <v>253</v>
      </c>
      <c r="D101" s="165" t="s">
        <v>71</v>
      </c>
      <c r="E101" s="48">
        <v>1</v>
      </c>
      <c r="F101" s="70" t="s">
        <v>191</v>
      </c>
      <c r="G101" s="49"/>
      <c r="H101" s="263"/>
      <c r="I101" s="50">
        <v>1</v>
      </c>
      <c r="J101" s="51">
        <v>13</v>
      </c>
      <c r="K101" s="353">
        <f t="shared" si="10"/>
        <v>10.4</v>
      </c>
      <c r="L101" s="141">
        <v>4</v>
      </c>
      <c r="M101" s="52">
        <v>1</v>
      </c>
      <c r="N101" s="50">
        <v>200</v>
      </c>
      <c r="O101" s="53">
        <f t="shared" si="11"/>
        <v>800</v>
      </c>
      <c r="P101" s="264"/>
    </row>
    <row r="102" spans="1:16" s="54" customFormat="1" ht="18" customHeight="1">
      <c r="A102" s="46" t="s">
        <v>232</v>
      </c>
      <c r="B102" s="47">
        <v>1</v>
      </c>
      <c r="C102" s="194" t="s">
        <v>392</v>
      </c>
      <c r="D102" s="165" t="s">
        <v>192</v>
      </c>
      <c r="E102" s="48">
        <v>1</v>
      </c>
      <c r="F102" s="70" t="s">
        <v>70</v>
      </c>
      <c r="G102" s="49"/>
      <c r="H102" s="263"/>
      <c r="I102" s="50">
        <v>1</v>
      </c>
      <c r="J102" s="51">
        <v>18</v>
      </c>
      <c r="K102" s="353">
        <f t="shared" si="10"/>
        <v>10.8</v>
      </c>
      <c r="L102" s="141">
        <v>3</v>
      </c>
      <c r="M102" s="52">
        <v>1</v>
      </c>
      <c r="N102" s="50">
        <v>200</v>
      </c>
      <c r="O102" s="53">
        <f t="shared" si="11"/>
        <v>600</v>
      </c>
      <c r="P102" s="264"/>
    </row>
    <row r="103" spans="1:16" s="54" customFormat="1" ht="18" customHeight="1">
      <c r="A103" s="209" t="s">
        <v>232</v>
      </c>
      <c r="B103" s="210">
        <v>1</v>
      </c>
      <c r="C103" s="211" t="s">
        <v>247</v>
      </c>
      <c r="D103" s="212" t="s">
        <v>192</v>
      </c>
      <c r="E103" s="213">
        <v>1</v>
      </c>
      <c r="F103" s="214" t="s">
        <v>70</v>
      </c>
      <c r="G103" s="215"/>
      <c r="H103" s="216"/>
      <c r="I103" s="217">
        <v>1</v>
      </c>
      <c r="J103" s="218">
        <v>18</v>
      </c>
      <c r="K103" s="355">
        <f t="shared" ref="K103" si="50">J103*I103*O103/1000</f>
        <v>28.8</v>
      </c>
      <c r="L103" s="220">
        <v>8</v>
      </c>
      <c r="M103" s="221">
        <v>1</v>
      </c>
      <c r="N103" s="217">
        <v>200</v>
      </c>
      <c r="O103" s="219">
        <f t="shared" ref="O103" si="51">L103*N103*M103</f>
        <v>1600</v>
      </c>
      <c r="P103" s="264"/>
    </row>
    <row r="104" spans="1:16" s="54" customFormat="1" ht="18" customHeight="1">
      <c r="A104" s="46" t="s">
        <v>232</v>
      </c>
      <c r="B104" s="47">
        <v>1</v>
      </c>
      <c r="C104" s="194" t="s">
        <v>260</v>
      </c>
      <c r="D104" s="165" t="s">
        <v>192</v>
      </c>
      <c r="E104" s="48">
        <v>1</v>
      </c>
      <c r="F104" s="70" t="s">
        <v>70</v>
      </c>
      <c r="G104" s="49"/>
      <c r="H104" s="263"/>
      <c r="I104" s="50">
        <v>1</v>
      </c>
      <c r="J104" s="51">
        <v>18</v>
      </c>
      <c r="K104" s="353">
        <f t="shared" si="10"/>
        <v>63.99</v>
      </c>
      <c r="L104" s="141">
        <v>15</v>
      </c>
      <c r="M104" s="52">
        <v>1</v>
      </c>
      <c r="N104" s="50">
        <v>237</v>
      </c>
      <c r="O104" s="53">
        <f t="shared" si="11"/>
        <v>3555</v>
      </c>
      <c r="P104" s="264"/>
    </row>
    <row r="105" spans="1:16" s="54" customFormat="1" ht="18" customHeight="1">
      <c r="A105" s="46" t="s">
        <v>232</v>
      </c>
      <c r="B105" s="47">
        <v>1</v>
      </c>
      <c r="C105" s="194" t="s">
        <v>267</v>
      </c>
      <c r="D105" s="165" t="s">
        <v>62</v>
      </c>
      <c r="E105" s="48">
        <v>4</v>
      </c>
      <c r="F105" s="70" t="s">
        <v>193</v>
      </c>
      <c r="G105" s="49"/>
      <c r="H105" s="263"/>
      <c r="I105" s="50">
        <v>2</v>
      </c>
      <c r="J105" s="51">
        <v>88</v>
      </c>
      <c r="K105" s="353">
        <f t="shared" si="10"/>
        <v>105.6</v>
      </c>
      <c r="L105" s="141">
        <v>3</v>
      </c>
      <c r="M105" s="52">
        <v>1</v>
      </c>
      <c r="N105" s="50">
        <v>200</v>
      </c>
      <c r="O105" s="53">
        <f t="shared" si="11"/>
        <v>600</v>
      </c>
      <c r="P105" s="264"/>
    </row>
    <row r="106" spans="1:16" s="54" customFormat="1" ht="18" customHeight="1">
      <c r="A106" s="46" t="s">
        <v>232</v>
      </c>
      <c r="B106" s="47">
        <v>1</v>
      </c>
      <c r="C106" s="194" t="s">
        <v>287</v>
      </c>
      <c r="D106" s="165" t="s">
        <v>62</v>
      </c>
      <c r="E106" s="48">
        <v>4</v>
      </c>
      <c r="F106" s="70" t="s">
        <v>193</v>
      </c>
      <c r="G106" s="49"/>
      <c r="H106" s="263"/>
      <c r="I106" s="50">
        <v>2</v>
      </c>
      <c r="J106" s="51">
        <v>88</v>
      </c>
      <c r="K106" s="353">
        <f t="shared" ref="K106" si="52">J106*I106*O106/1000</f>
        <v>281.60000000000002</v>
      </c>
      <c r="L106" s="141">
        <v>8</v>
      </c>
      <c r="M106" s="52">
        <v>1</v>
      </c>
      <c r="N106" s="50">
        <v>200</v>
      </c>
      <c r="O106" s="53">
        <f t="shared" ref="O106" si="53">L106*N106*M106</f>
        <v>1600</v>
      </c>
      <c r="P106" s="264"/>
    </row>
    <row r="107" spans="1:16" s="54" customFormat="1" ht="18" customHeight="1">
      <c r="A107" s="46" t="s">
        <v>232</v>
      </c>
      <c r="B107" s="47">
        <v>3</v>
      </c>
      <c r="C107" s="194" t="s">
        <v>253</v>
      </c>
      <c r="D107" s="165" t="s">
        <v>159</v>
      </c>
      <c r="E107" s="48">
        <v>1</v>
      </c>
      <c r="F107" s="70" t="s">
        <v>160</v>
      </c>
      <c r="G107" s="49"/>
      <c r="H107" s="263"/>
      <c r="I107" s="50">
        <v>1</v>
      </c>
      <c r="J107" s="51">
        <v>20</v>
      </c>
      <c r="K107" s="353">
        <f t="shared" si="10"/>
        <v>16</v>
      </c>
      <c r="L107" s="141">
        <v>4</v>
      </c>
      <c r="M107" s="52">
        <v>1</v>
      </c>
      <c r="N107" s="50">
        <v>200</v>
      </c>
      <c r="O107" s="53">
        <f t="shared" si="11"/>
        <v>800</v>
      </c>
      <c r="P107" s="264"/>
    </row>
    <row r="108" spans="1:16" s="54" customFormat="1" ht="18" customHeight="1">
      <c r="A108" s="46" t="s">
        <v>232</v>
      </c>
      <c r="B108" s="47">
        <v>1</v>
      </c>
      <c r="C108" s="194" t="s">
        <v>267</v>
      </c>
      <c r="D108" s="165" t="s">
        <v>82</v>
      </c>
      <c r="E108" s="48">
        <v>1</v>
      </c>
      <c r="F108" s="70" t="s">
        <v>84</v>
      </c>
      <c r="G108" s="49"/>
      <c r="H108" s="263"/>
      <c r="I108" s="50">
        <v>1</v>
      </c>
      <c r="J108" s="51">
        <v>54</v>
      </c>
      <c r="K108" s="353">
        <f t="shared" si="10"/>
        <v>32.4</v>
      </c>
      <c r="L108" s="141">
        <v>3</v>
      </c>
      <c r="M108" s="52">
        <v>1</v>
      </c>
      <c r="N108" s="50">
        <v>200</v>
      </c>
      <c r="O108" s="53">
        <f t="shared" si="11"/>
        <v>600</v>
      </c>
      <c r="P108" s="264"/>
    </row>
    <row r="109" spans="1:16" s="54" customFormat="1" ht="18" customHeight="1">
      <c r="A109" s="46" t="s">
        <v>232</v>
      </c>
      <c r="B109" s="47">
        <v>1</v>
      </c>
      <c r="C109" s="194" t="s">
        <v>267</v>
      </c>
      <c r="D109" s="165" t="s">
        <v>82</v>
      </c>
      <c r="E109" s="48">
        <v>1</v>
      </c>
      <c r="F109" s="70" t="s">
        <v>143</v>
      </c>
      <c r="G109" s="49"/>
      <c r="H109" s="263"/>
      <c r="I109" s="50">
        <v>1</v>
      </c>
      <c r="J109" s="51">
        <v>54</v>
      </c>
      <c r="K109" s="353">
        <f t="shared" si="10"/>
        <v>32.4</v>
      </c>
      <c r="L109" s="141">
        <v>3</v>
      </c>
      <c r="M109" s="52">
        <v>1</v>
      </c>
      <c r="N109" s="50">
        <v>200</v>
      </c>
      <c r="O109" s="53">
        <f t="shared" si="11"/>
        <v>600</v>
      </c>
      <c r="P109" s="264"/>
    </row>
    <row r="110" spans="1:16" s="54" customFormat="1" ht="18" customHeight="1">
      <c r="A110" s="46" t="s">
        <v>232</v>
      </c>
      <c r="B110" s="47">
        <v>1</v>
      </c>
      <c r="C110" s="194" t="s">
        <v>262</v>
      </c>
      <c r="D110" s="165" t="s">
        <v>82</v>
      </c>
      <c r="E110" s="48">
        <v>1</v>
      </c>
      <c r="F110" s="70" t="s">
        <v>194</v>
      </c>
      <c r="G110" s="49"/>
      <c r="H110" s="263"/>
      <c r="I110" s="50">
        <v>1</v>
      </c>
      <c r="J110" s="51">
        <v>54</v>
      </c>
      <c r="K110" s="353">
        <f t="shared" si="10"/>
        <v>32.4</v>
      </c>
      <c r="L110" s="141">
        <v>3</v>
      </c>
      <c r="M110" s="52">
        <v>1</v>
      </c>
      <c r="N110" s="50">
        <v>200</v>
      </c>
      <c r="O110" s="53">
        <f t="shared" si="11"/>
        <v>600</v>
      </c>
      <c r="P110" s="264"/>
    </row>
    <row r="111" spans="1:16" s="54" customFormat="1" ht="18" customHeight="1">
      <c r="A111" s="46" t="s">
        <v>232</v>
      </c>
      <c r="B111" s="47">
        <v>1</v>
      </c>
      <c r="C111" s="194" t="s">
        <v>268</v>
      </c>
      <c r="D111" s="165" t="s">
        <v>195</v>
      </c>
      <c r="E111" s="48">
        <v>1</v>
      </c>
      <c r="F111" s="70" t="s">
        <v>83</v>
      </c>
      <c r="G111" s="49"/>
      <c r="H111" s="263"/>
      <c r="I111" s="50">
        <v>5</v>
      </c>
      <c r="J111" s="51">
        <v>80</v>
      </c>
      <c r="K111" s="353">
        <f t="shared" ref="K111" si="54">J111*I111*O111/1000</f>
        <v>240</v>
      </c>
      <c r="L111" s="141">
        <v>3</v>
      </c>
      <c r="M111" s="52">
        <v>1</v>
      </c>
      <c r="N111" s="50">
        <v>200</v>
      </c>
      <c r="O111" s="53">
        <f t="shared" ref="O111" si="55">L111*N111*M111</f>
        <v>600</v>
      </c>
      <c r="P111" s="264"/>
    </row>
    <row r="112" spans="1:16" s="54" customFormat="1" ht="18" customHeight="1">
      <c r="A112" s="46" t="s">
        <v>233</v>
      </c>
      <c r="B112" s="47">
        <v>1</v>
      </c>
      <c r="C112" s="194" t="s">
        <v>393</v>
      </c>
      <c r="D112" s="165" t="s">
        <v>195</v>
      </c>
      <c r="E112" s="48">
        <v>1</v>
      </c>
      <c r="F112" s="70" t="s">
        <v>83</v>
      </c>
      <c r="G112" s="49"/>
      <c r="H112" s="263"/>
      <c r="I112" s="50">
        <v>10</v>
      </c>
      <c r="J112" s="51">
        <v>80</v>
      </c>
      <c r="K112" s="353">
        <f t="shared" si="10"/>
        <v>516</v>
      </c>
      <c r="L112" s="141">
        <v>3</v>
      </c>
      <c r="M112" s="52">
        <v>1</v>
      </c>
      <c r="N112" s="50">
        <v>215</v>
      </c>
      <c r="O112" s="53">
        <f t="shared" si="11"/>
        <v>645</v>
      </c>
      <c r="P112" s="264"/>
    </row>
    <row r="113" spans="1:17" s="54" customFormat="1" ht="18" customHeight="1">
      <c r="A113" s="46" t="s">
        <v>232</v>
      </c>
      <c r="B113" s="47">
        <v>3</v>
      </c>
      <c r="C113" s="194" t="s">
        <v>375</v>
      </c>
      <c r="D113" s="165" t="s">
        <v>195</v>
      </c>
      <c r="E113" s="48">
        <v>1</v>
      </c>
      <c r="F113" s="70" t="s">
        <v>196</v>
      </c>
      <c r="G113" s="49"/>
      <c r="H113" s="263"/>
      <c r="I113" s="50">
        <v>6</v>
      </c>
      <c r="J113" s="51">
        <v>80</v>
      </c>
      <c r="K113" s="353">
        <f t="shared" ref="K113" si="56">J113*I113*O113/1000</f>
        <v>384</v>
      </c>
      <c r="L113" s="141">
        <v>4</v>
      </c>
      <c r="M113" s="52">
        <v>1</v>
      </c>
      <c r="N113" s="50">
        <v>200</v>
      </c>
      <c r="O113" s="53">
        <f t="shared" ref="O113" si="57">L113*N113*M113</f>
        <v>800</v>
      </c>
      <c r="P113" s="264"/>
    </row>
    <row r="114" spans="1:17" s="54" customFormat="1" ht="18" customHeight="1">
      <c r="A114" s="46" t="s">
        <v>232</v>
      </c>
      <c r="B114" s="47">
        <v>2</v>
      </c>
      <c r="C114" s="194" t="s">
        <v>394</v>
      </c>
      <c r="D114" s="165" t="s">
        <v>195</v>
      </c>
      <c r="E114" s="48">
        <v>1</v>
      </c>
      <c r="F114" s="70" t="s">
        <v>196</v>
      </c>
      <c r="G114" s="49"/>
      <c r="H114" s="263"/>
      <c r="I114" s="50">
        <v>4</v>
      </c>
      <c r="J114" s="51">
        <v>80</v>
      </c>
      <c r="K114" s="353">
        <f t="shared" si="10"/>
        <v>1032</v>
      </c>
      <c r="L114" s="141">
        <v>15</v>
      </c>
      <c r="M114" s="52">
        <v>1</v>
      </c>
      <c r="N114" s="50">
        <v>215</v>
      </c>
      <c r="O114" s="53">
        <f t="shared" si="11"/>
        <v>3225</v>
      </c>
      <c r="P114" s="264"/>
    </row>
    <row r="115" spans="1:17" s="54" customFormat="1" ht="18" customHeight="1">
      <c r="A115" s="46" t="s">
        <v>233</v>
      </c>
      <c r="B115" s="47">
        <v>1</v>
      </c>
      <c r="C115" s="194" t="s">
        <v>295</v>
      </c>
      <c r="D115" s="165" t="s">
        <v>195</v>
      </c>
      <c r="E115" s="48">
        <v>1</v>
      </c>
      <c r="F115" s="70" t="s">
        <v>111</v>
      </c>
      <c r="G115" s="49"/>
      <c r="H115" s="263"/>
      <c r="I115" s="50">
        <v>7</v>
      </c>
      <c r="J115" s="51">
        <v>80</v>
      </c>
      <c r="K115" s="353">
        <f t="shared" si="10"/>
        <v>1806</v>
      </c>
      <c r="L115" s="141">
        <v>15</v>
      </c>
      <c r="M115" s="52">
        <v>1</v>
      </c>
      <c r="N115" s="50">
        <v>215</v>
      </c>
      <c r="O115" s="53">
        <f t="shared" si="11"/>
        <v>3225</v>
      </c>
      <c r="P115" s="264"/>
    </row>
    <row r="116" spans="1:17" s="54" customFormat="1" ht="18" customHeight="1">
      <c r="A116" s="46" t="s">
        <v>232</v>
      </c>
      <c r="B116" s="47">
        <v>2</v>
      </c>
      <c r="C116" s="194" t="s">
        <v>255</v>
      </c>
      <c r="D116" s="165"/>
      <c r="E116" s="48"/>
      <c r="F116" s="70"/>
      <c r="G116" s="49"/>
      <c r="H116" s="263"/>
      <c r="I116" s="50">
        <v>8</v>
      </c>
      <c r="J116" s="51"/>
      <c r="K116" s="353"/>
      <c r="L116" s="141">
        <v>3</v>
      </c>
      <c r="M116" s="52"/>
      <c r="N116" s="50">
        <v>200</v>
      </c>
      <c r="O116" s="53"/>
      <c r="P116" s="264"/>
      <c r="Q116" s="91"/>
    </row>
    <row r="117" spans="1:17" s="54" customFormat="1" ht="18" customHeight="1">
      <c r="A117" s="46" t="s">
        <v>232</v>
      </c>
      <c r="B117" s="47">
        <v>3</v>
      </c>
      <c r="C117" s="194" t="s">
        <v>272</v>
      </c>
      <c r="D117" s="165" t="s">
        <v>58</v>
      </c>
      <c r="E117" s="48">
        <v>1</v>
      </c>
      <c r="F117" s="70" t="s">
        <v>197</v>
      </c>
      <c r="G117" s="49"/>
      <c r="H117" s="263"/>
      <c r="I117" s="50">
        <v>25</v>
      </c>
      <c r="J117" s="51">
        <v>47</v>
      </c>
      <c r="K117" s="353">
        <f t="shared" si="10"/>
        <v>940</v>
      </c>
      <c r="L117" s="141">
        <v>4</v>
      </c>
      <c r="M117" s="52">
        <v>1</v>
      </c>
      <c r="N117" s="50">
        <v>200</v>
      </c>
      <c r="O117" s="53">
        <f t="shared" si="11"/>
        <v>800</v>
      </c>
      <c r="P117" s="264"/>
    </row>
    <row r="118" spans="1:17" s="54" customFormat="1" ht="18" customHeight="1">
      <c r="A118" s="46" t="s">
        <v>232</v>
      </c>
      <c r="B118" s="47">
        <v>1</v>
      </c>
      <c r="C118" s="194" t="s">
        <v>277</v>
      </c>
      <c r="D118" s="165" t="s">
        <v>75</v>
      </c>
      <c r="E118" s="48">
        <v>1</v>
      </c>
      <c r="F118" s="70" t="s">
        <v>150</v>
      </c>
      <c r="G118" s="49"/>
      <c r="H118" s="263"/>
      <c r="I118" s="50">
        <v>14</v>
      </c>
      <c r="J118" s="51">
        <v>415</v>
      </c>
      <c r="K118" s="353">
        <f t="shared" si="10"/>
        <v>18737.25</v>
      </c>
      <c r="L118" s="141">
        <v>15</v>
      </c>
      <c r="M118" s="52">
        <v>1</v>
      </c>
      <c r="N118" s="50">
        <v>215</v>
      </c>
      <c r="O118" s="53">
        <f t="shared" si="11"/>
        <v>3225</v>
      </c>
      <c r="P118" s="264"/>
    </row>
    <row r="119" spans="1:17" s="54" customFormat="1" ht="18" customHeight="1">
      <c r="A119" s="46" t="s">
        <v>232</v>
      </c>
      <c r="B119" s="47">
        <v>1</v>
      </c>
      <c r="C119" s="194" t="s">
        <v>277</v>
      </c>
      <c r="D119" s="165" t="s">
        <v>198</v>
      </c>
      <c r="E119" s="48">
        <v>1</v>
      </c>
      <c r="F119" s="70" t="s">
        <v>150</v>
      </c>
      <c r="G119" s="49"/>
      <c r="H119" s="263"/>
      <c r="I119" s="50">
        <v>14</v>
      </c>
      <c r="J119" s="51">
        <v>200</v>
      </c>
      <c r="K119" s="353">
        <f t="shared" si="10"/>
        <v>9030</v>
      </c>
      <c r="L119" s="141">
        <v>15</v>
      </c>
      <c r="M119" s="52">
        <v>1</v>
      </c>
      <c r="N119" s="50">
        <v>215</v>
      </c>
      <c r="O119" s="53">
        <f t="shared" si="11"/>
        <v>3225</v>
      </c>
      <c r="P119" s="264"/>
    </row>
    <row r="120" spans="1:17" s="54" customFormat="1" ht="18" customHeight="1">
      <c r="A120" s="46"/>
      <c r="B120" s="47"/>
      <c r="C120" s="194"/>
      <c r="D120" s="165" t="s">
        <v>75</v>
      </c>
      <c r="E120" s="48">
        <v>1</v>
      </c>
      <c r="F120" s="70" t="s">
        <v>199</v>
      </c>
      <c r="G120" s="49"/>
      <c r="H120" s="263"/>
      <c r="I120" s="50">
        <v>14</v>
      </c>
      <c r="J120" s="51">
        <v>415</v>
      </c>
      <c r="K120" s="353">
        <f t="shared" si="10"/>
        <v>18737.25</v>
      </c>
      <c r="L120" s="141">
        <v>15</v>
      </c>
      <c r="M120" s="52">
        <v>1</v>
      </c>
      <c r="N120" s="50">
        <v>215</v>
      </c>
      <c r="O120" s="53">
        <f t="shared" si="11"/>
        <v>3225</v>
      </c>
      <c r="P120" s="264"/>
    </row>
    <row r="121" spans="1:17" s="54" customFormat="1" ht="18" customHeight="1">
      <c r="A121" s="46" t="s">
        <v>232</v>
      </c>
      <c r="B121" s="47">
        <v>1</v>
      </c>
      <c r="C121" s="194" t="s">
        <v>240</v>
      </c>
      <c r="D121" s="165" t="s">
        <v>71</v>
      </c>
      <c r="E121" s="48">
        <v>1</v>
      </c>
      <c r="F121" s="70" t="s">
        <v>200</v>
      </c>
      <c r="G121" s="49"/>
      <c r="H121" s="263"/>
      <c r="I121" s="50">
        <v>3</v>
      </c>
      <c r="J121" s="51">
        <v>15</v>
      </c>
      <c r="K121" s="353">
        <f t="shared" si="10"/>
        <v>394.2</v>
      </c>
      <c r="L121" s="141">
        <v>24</v>
      </c>
      <c r="M121" s="52">
        <v>1</v>
      </c>
      <c r="N121" s="50">
        <v>365</v>
      </c>
      <c r="O121" s="53">
        <f t="shared" si="11"/>
        <v>8760</v>
      </c>
      <c r="P121" s="264"/>
    </row>
    <row r="122" spans="1:17" s="54" customFormat="1" ht="18" customHeight="1">
      <c r="A122" s="46" t="s">
        <v>232</v>
      </c>
      <c r="B122" s="47">
        <v>1</v>
      </c>
      <c r="C122" s="194" t="s">
        <v>268</v>
      </c>
      <c r="D122" s="165" t="s">
        <v>71</v>
      </c>
      <c r="E122" s="48">
        <v>1</v>
      </c>
      <c r="F122" s="70" t="s">
        <v>200</v>
      </c>
      <c r="G122" s="49"/>
      <c r="H122" s="263"/>
      <c r="I122" s="50">
        <v>5</v>
      </c>
      <c r="J122" s="51">
        <v>15</v>
      </c>
      <c r="K122" s="353">
        <f t="shared" ref="K122" si="58">J122*I122*O122/1000</f>
        <v>657</v>
      </c>
      <c r="L122" s="141">
        <v>24</v>
      </c>
      <c r="M122" s="52">
        <v>1</v>
      </c>
      <c r="N122" s="50">
        <v>365</v>
      </c>
      <c r="O122" s="53">
        <f t="shared" ref="O122" si="59">L122*N122*M122</f>
        <v>8760</v>
      </c>
      <c r="P122" s="264"/>
    </row>
    <row r="123" spans="1:17" s="54" customFormat="1" ht="18" customHeight="1">
      <c r="A123" s="46" t="s">
        <v>232</v>
      </c>
      <c r="B123" s="47">
        <v>2</v>
      </c>
      <c r="C123" s="194" t="s">
        <v>240</v>
      </c>
      <c r="D123" s="165" t="s">
        <v>71</v>
      </c>
      <c r="E123" s="48">
        <v>1</v>
      </c>
      <c r="F123" s="70" t="s">
        <v>200</v>
      </c>
      <c r="G123" s="49"/>
      <c r="H123" s="263"/>
      <c r="I123" s="50">
        <v>2</v>
      </c>
      <c r="J123" s="51">
        <v>15</v>
      </c>
      <c r="K123" s="353">
        <f t="shared" ref="K123" si="60">J123*I123*O123/1000</f>
        <v>262.8</v>
      </c>
      <c r="L123" s="141">
        <v>24</v>
      </c>
      <c r="M123" s="52">
        <v>1</v>
      </c>
      <c r="N123" s="50">
        <v>365</v>
      </c>
      <c r="O123" s="53">
        <f t="shared" ref="O123" si="61">L123*N123*M123</f>
        <v>8760</v>
      </c>
      <c r="P123" s="264"/>
    </row>
    <row r="124" spans="1:17" s="54" customFormat="1" ht="18" customHeight="1">
      <c r="A124" s="46" t="s">
        <v>232</v>
      </c>
      <c r="B124" s="47">
        <v>3</v>
      </c>
      <c r="C124" s="194" t="s">
        <v>240</v>
      </c>
      <c r="D124" s="165" t="s">
        <v>71</v>
      </c>
      <c r="E124" s="48">
        <v>1</v>
      </c>
      <c r="F124" s="70" t="s">
        <v>200</v>
      </c>
      <c r="G124" s="49"/>
      <c r="H124" s="263"/>
      <c r="I124" s="50">
        <v>2</v>
      </c>
      <c r="J124" s="51">
        <v>15</v>
      </c>
      <c r="K124" s="353">
        <f t="shared" si="10"/>
        <v>262.8</v>
      </c>
      <c r="L124" s="141">
        <v>24</v>
      </c>
      <c r="M124" s="52">
        <v>1</v>
      </c>
      <c r="N124" s="50">
        <v>365</v>
      </c>
      <c r="O124" s="53">
        <f t="shared" si="11"/>
        <v>8760</v>
      </c>
      <c r="P124" s="264"/>
    </row>
    <row r="125" spans="1:17" s="54" customFormat="1" ht="18" customHeight="1">
      <c r="A125" s="46" t="s">
        <v>233</v>
      </c>
      <c r="B125" s="47">
        <v>1</v>
      </c>
      <c r="C125" s="194" t="s">
        <v>266</v>
      </c>
      <c r="D125" s="165" t="s">
        <v>71</v>
      </c>
      <c r="E125" s="48">
        <v>1</v>
      </c>
      <c r="F125" s="70" t="s">
        <v>200</v>
      </c>
      <c r="G125" s="49"/>
      <c r="H125" s="263"/>
      <c r="I125" s="50">
        <v>1</v>
      </c>
      <c r="J125" s="51">
        <v>15</v>
      </c>
      <c r="K125" s="353">
        <f t="shared" ref="K125:K127" si="62">J125*I125*O125/1000</f>
        <v>131.4</v>
      </c>
      <c r="L125" s="141">
        <v>24</v>
      </c>
      <c r="M125" s="52">
        <v>1</v>
      </c>
      <c r="N125" s="50">
        <v>365</v>
      </c>
      <c r="O125" s="53">
        <f t="shared" ref="O125:O127" si="63">L125*N125*M125</f>
        <v>8760</v>
      </c>
      <c r="P125" s="264"/>
    </row>
    <row r="126" spans="1:17" s="54" customFormat="1" ht="18" customHeight="1">
      <c r="A126" s="46" t="s">
        <v>232</v>
      </c>
      <c r="B126" s="47">
        <v>1</v>
      </c>
      <c r="C126" s="194" t="s">
        <v>240</v>
      </c>
      <c r="D126" s="165" t="s">
        <v>71</v>
      </c>
      <c r="E126" s="48">
        <v>1</v>
      </c>
      <c r="F126" s="70" t="s">
        <v>201</v>
      </c>
      <c r="G126" s="49"/>
      <c r="H126" s="263"/>
      <c r="I126" s="50">
        <v>2</v>
      </c>
      <c r="J126" s="51">
        <v>15</v>
      </c>
      <c r="K126" s="353">
        <f t="shared" ref="K126" si="64">J126*I126*O126/1000</f>
        <v>262.8</v>
      </c>
      <c r="L126" s="141">
        <v>24</v>
      </c>
      <c r="M126" s="52">
        <v>1</v>
      </c>
      <c r="N126" s="50">
        <v>365</v>
      </c>
      <c r="O126" s="53">
        <f t="shared" ref="O126" si="65">L126*N126*M126</f>
        <v>8760</v>
      </c>
      <c r="P126" s="264"/>
    </row>
    <row r="127" spans="1:17" s="54" customFormat="1" ht="18" customHeight="1">
      <c r="A127" s="46" t="s">
        <v>232</v>
      </c>
      <c r="B127" s="47">
        <v>2</v>
      </c>
      <c r="C127" s="194" t="s">
        <v>240</v>
      </c>
      <c r="D127" s="165" t="s">
        <v>71</v>
      </c>
      <c r="E127" s="48">
        <v>1</v>
      </c>
      <c r="F127" s="70" t="s">
        <v>201</v>
      </c>
      <c r="G127" s="49"/>
      <c r="H127" s="263"/>
      <c r="I127" s="50">
        <v>2</v>
      </c>
      <c r="J127" s="51">
        <v>15</v>
      </c>
      <c r="K127" s="353">
        <f t="shared" si="62"/>
        <v>262.8</v>
      </c>
      <c r="L127" s="141">
        <v>24</v>
      </c>
      <c r="M127" s="52">
        <v>1</v>
      </c>
      <c r="N127" s="50">
        <v>365</v>
      </c>
      <c r="O127" s="53">
        <f t="shared" si="63"/>
        <v>8760</v>
      </c>
      <c r="P127" s="264"/>
    </row>
    <row r="128" spans="1:17" s="54" customFormat="1" ht="18" customHeight="1">
      <c r="A128" s="46" t="s">
        <v>232</v>
      </c>
      <c r="B128" s="47">
        <v>3</v>
      </c>
      <c r="C128" s="194" t="s">
        <v>240</v>
      </c>
      <c r="D128" s="165" t="s">
        <v>71</v>
      </c>
      <c r="E128" s="48">
        <v>1</v>
      </c>
      <c r="F128" s="70" t="s">
        <v>201</v>
      </c>
      <c r="G128" s="49"/>
      <c r="H128" s="263"/>
      <c r="I128" s="50">
        <v>2</v>
      </c>
      <c r="J128" s="51">
        <v>15</v>
      </c>
      <c r="K128" s="353">
        <f t="shared" si="10"/>
        <v>262.8</v>
      </c>
      <c r="L128" s="141">
        <v>24</v>
      </c>
      <c r="M128" s="52">
        <v>1</v>
      </c>
      <c r="N128" s="50">
        <v>365</v>
      </c>
      <c r="O128" s="53">
        <f t="shared" si="11"/>
        <v>8760</v>
      </c>
      <c r="P128" s="264"/>
    </row>
    <row r="129" spans="1:16" s="54" customFormat="1" ht="18" customHeight="1">
      <c r="A129" s="46" t="s">
        <v>233</v>
      </c>
      <c r="B129" s="47">
        <v>1</v>
      </c>
      <c r="C129" s="194" t="s">
        <v>277</v>
      </c>
      <c r="D129" s="165" t="s">
        <v>71</v>
      </c>
      <c r="E129" s="48">
        <v>1</v>
      </c>
      <c r="F129" s="70" t="s">
        <v>154</v>
      </c>
      <c r="G129" s="49"/>
      <c r="H129" s="263"/>
      <c r="I129" s="50">
        <v>5</v>
      </c>
      <c r="J129" s="51">
        <v>15</v>
      </c>
      <c r="K129" s="353">
        <f t="shared" si="10"/>
        <v>657</v>
      </c>
      <c r="L129" s="141">
        <v>24</v>
      </c>
      <c r="M129" s="52">
        <v>1</v>
      </c>
      <c r="N129" s="50">
        <v>365</v>
      </c>
      <c r="O129" s="53">
        <f t="shared" si="11"/>
        <v>8760</v>
      </c>
      <c r="P129" s="264"/>
    </row>
    <row r="130" spans="1:16" s="54" customFormat="1" ht="18" customHeight="1">
      <c r="A130" s="46"/>
      <c r="B130" s="47"/>
      <c r="C130" s="194" t="s">
        <v>395</v>
      </c>
      <c r="D130" s="165"/>
      <c r="E130" s="48"/>
      <c r="F130" s="70"/>
      <c r="G130" s="49"/>
      <c r="H130" s="263"/>
      <c r="I130" s="50"/>
      <c r="J130" s="51"/>
      <c r="K130" s="353"/>
      <c r="L130" s="141"/>
      <c r="M130" s="52"/>
      <c r="N130" s="50"/>
      <c r="O130" s="53"/>
      <c r="P130" s="264"/>
    </row>
    <row r="131" spans="1:16" s="54" customFormat="1" ht="18" customHeight="1">
      <c r="A131" s="46" t="s">
        <v>232</v>
      </c>
      <c r="B131" s="47">
        <v>3</v>
      </c>
      <c r="C131" s="194" t="s">
        <v>396</v>
      </c>
      <c r="D131" s="165" t="s">
        <v>58</v>
      </c>
      <c r="E131" s="48">
        <v>2</v>
      </c>
      <c r="F131" s="70" t="s">
        <v>197</v>
      </c>
      <c r="G131" s="49"/>
      <c r="H131" s="263"/>
      <c r="I131" s="50">
        <v>25</v>
      </c>
      <c r="J131" s="51">
        <v>85</v>
      </c>
      <c r="K131" s="353">
        <f t="shared" ref="K131:K164" si="66">J131*I131*O131/1000</f>
        <v>1700</v>
      </c>
      <c r="L131" s="141">
        <v>4</v>
      </c>
      <c r="M131" s="52">
        <v>1</v>
      </c>
      <c r="N131" s="50">
        <v>200</v>
      </c>
      <c r="O131" s="53">
        <f t="shared" si="11"/>
        <v>800</v>
      </c>
      <c r="P131" s="264"/>
    </row>
    <row r="132" spans="1:16" s="54" customFormat="1" ht="18" customHeight="1">
      <c r="A132" s="46" t="s">
        <v>232</v>
      </c>
      <c r="B132" s="47">
        <v>1</v>
      </c>
      <c r="C132" s="194" t="s">
        <v>240</v>
      </c>
      <c r="D132" s="165" t="s">
        <v>58</v>
      </c>
      <c r="E132" s="48">
        <v>2</v>
      </c>
      <c r="F132" s="70" t="s">
        <v>61</v>
      </c>
      <c r="G132" s="49"/>
      <c r="H132" s="263"/>
      <c r="I132" s="50">
        <v>3</v>
      </c>
      <c r="J132" s="51">
        <v>85</v>
      </c>
      <c r="K132" s="353">
        <f t="shared" ref="K132:K133" si="67">J132*I132*O132/1000</f>
        <v>153</v>
      </c>
      <c r="L132" s="141">
        <v>3</v>
      </c>
      <c r="M132" s="52">
        <v>1</v>
      </c>
      <c r="N132" s="50">
        <v>200</v>
      </c>
      <c r="O132" s="53">
        <f t="shared" ref="O132:O133" si="68">L132*N132*M132</f>
        <v>600</v>
      </c>
      <c r="P132" s="264"/>
    </row>
    <row r="133" spans="1:16" s="54" customFormat="1" ht="18" customHeight="1">
      <c r="A133" s="46" t="s">
        <v>232</v>
      </c>
      <c r="B133" s="47">
        <v>2</v>
      </c>
      <c r="C133" s="194" t="s">
        <v>240</v>
      </c>
      <c r="D133" s="165" t="s">
        <v>58</v>
      </c>
      <c r="E133" s="48">
        <v>2</v>
      </c>
      <c r="F133" s="70" t="s">
        <v>61</v>
      </c>
      <c r="G133" s="49"/>
      <c r="H133" s="263"/>
      <c r="I133" s="50">
        <v>3</v>
      </c>
      <c r="J133" s="51">
        <v>85</v>
      </c>
      <c r="K133" s="353">
        <f t="shared" si="67"/>
        <v>153</v>
      </c>
      <c r="L133" s="141">
        <v>3</v>
      </c>
      <c r="M133" s="52">
        <v>1</v>
      </c>
      <c r="N133" s="50">
        <v>200</v>
      </c>
      <c r="O133" s="53">
        <f t="shared" si="68"/>
        <v>600</v>
      </c>
      <c r="P133" s="264"/>
    </row>
    <row r="134" spans="1:16" s="54" customFormat="1" ht="18" customHeight="1">
      <c r="A134" s="46" t="s">
        <v>232</v>
      </c>
      <c r="B134" s="47">
        <v>3</v>
      </c>
      <c r="C134" s="194" t="s">
        <v>240</v>
      </c>
      <c r="D134" s="165" t="s">
        <v>58</v>
      </c>
      <c r="E134" s="48">
        <v>2</v>
      </c>
      <c r="F134" s="70" t="s">
        <v>61</v>
      </c>
      <c r="G134" s="49"/>
      <c r="H134" s="263"/>
      <c r="I134" s="50">
        <v>1</v>
      </c>
      <c r="J134" s="51">
        <v>85</v>
      </c>
      <c r="K134" s="353">
        <f t="shared" si="66"/>
        <v>51</v>
      </c>
      <c r="L134" s="141">
        <v>3</v>
      </c>
      <c r="M134" s="52">
        <v>1</v>
      </c>
      <c r="N134" s="50">
        <v>200</v>
      </c>
      <c r="O134" s="53">
        <f t="shared" si="11"/>
        <v>600</v>
      </c>
      <c r="P134" s="264"/>
    </row>
    <row r="135" spans="1:16" s="54" customFormat="1" ht="18" customHeight="1">
      <c r="A135" s="46" t="s">
        <v>232</v>
      </c>
      <c r="B135" s="47">
        <v>1</v>
      </c>
      <c r="C135" s="194" t="s">
        <v>259</v>
      </c>
      <c r="D135" s="165" t="s">
        <v>58</v>
      </c>
      <c r="E135" s="48">
        <v>2</v>
      </c>
      <c r="F135" s="70" t="s">
        <v>61</v>
      </c>
      <c r="G135" s="49"/>
      <c r="H135" s="263"/>
      <c r="I135" s="50">
        <v>6</v>
      </c>
      <c r="J135" s="51">
        <v>85</v>
      </c>
      <c r="K135" s="353">
        <f t="shared" si="66"/>
        <v>102</v>
      </c>
      <c r="L135" s="141">
        <v>1</v>
      </c>
      <c r="M135" s="52">
        <v>1</v>
      </c>
      <c r="N135" s="50">
        <v>200</v>
      </c>
      <c r="O135" s="53">
        <f t="shared" si="11"/>
        <v>200</v>
      </c>
      <c r="P135" s="264"/>
    </row>
    <row r="136" spans="1:16" s="54" customFormat="1" ht="18" customHeight="1">
      <c r="A136" s="46" t="s">
        <v>232</v>
      </c>
      <c r="B136" s="47">
        <v>1</v>
      </c>
      <c r="C136" s="194" t="s">
        <v>389</v>
      </c>
      <c r="D136" s="165" t="s">
        <v>58</v>
      </c>
      <c r="E136" s="48">
        <v>2</v>
      </c>
      <c r="F136" s="70" t="s">
        <v>61</v>
      </c>
      <c r="G136" s="49"/>
      <c r="H136" s="263"/>
      <c r="I136" s="50">
        <v>6</v>
      </c>
      <c r="J136" s="51">
        <v>85</v>
      </c>
      <c r="K136" s="353">
        <f t="shared" ref="K136" si="69">J136*I136*O136/1000</f>
        <v>816</v>
      </c>
      <c r="L136" s="141">
        <v>8</v>
      </c>
      <c r="M136" s="52">
        <v>1</v>
      </c>
      <c r="N136" s="50">
        <v>200</v>
      </c>
      <c r="O136" s="53">
        <f t="shared" ref="O136" si="70">L136*N136*M136</f>
        <v>1600</v>
      </c>
      <c r="P136" s="264"/>
    </row>
    <row r="137" spans="1:16" s="54" customFormat="1" ht="18" customHeight="1">
      <c r="A137" s="46" t="s">
        <v>232</v>
      </c>
      <c r="B137" s="47">
        <v>2</v>
      </c>
      <c r="C137" s="194" t="s">
        <v>280</v>
      </c>
      <c r="D137" s="165" t="s">
        <v>58</v>
      </c>
      <c r="E137" s="48">
        <v>2</v>
      </c>
      <c r="F137" s="70" t="s">
        <v>61</v>
      </c>
      <c r="G137" s="49"/>
      <c r="H137" s="263"/>
      <c r="I137" s="50">
        <v>6</v>
      </c>
      <c r="J137" s="51">
        <v>85</v>
      </c>
      <c r="K137" s="353">
        <f t="shared" ref="K137" si="71">J137*I137*O137/1000</f>
        <v>816</v>
      </c>
      <c r="L137" s="141">
        <v>8</v>
      </c>
      <c r="M137" s="52">
        <v>1</v>
      </c>
      <c r="N137" s="50">
        <v>200</v>
      </c>
      <c r="O137" s="53">
        <f t="shared" ref="O137" si="72">L137*N137*M137</f>
        <v>1600</v>
      </c>
      <c r="P137" s="264"/>
    </row>
    <row r="138" spans="1:16" s="54" customFormat="1" ht="18" customHeight="1">
      <c r="A138" s="46" t="s">
        <v>232</v>
      </c>
      <c r="B138" s="47">
        <v>2</v>
      </c>
      <c r="C138" s="194" t="s">
        <v>397</v>
      </c>
      <c r="D138" s="165" t="s">
        <v>58</v>
      </c>
      <c r="E138" s="48">
        <v>2</v>
      </c>
      <c r="F138" s="70" t="s">
        <v>61</v>
      </c>
      <c r="G138" s="49"/>
      <c r="H138" s="263"/>
      <c r="I138" s="50">
        <v>6</v>
      </c>
      <c r="J138" s="51">
        <v>85</v>
      </c>
      <c r="K138" s="353">
        <f t="shared" si="66"/>
        <v>816</v>
      </c>
      <c r="L138" s="141">
        <v>8</v>
      </c>
      <c r="M138" s="52">
        <v>1</v>
      </c>
      <c r="N138" s="50">
        <v>200</v>
      </c>
      <c r="O138" s="53">
        <f t="shared" si="11"/>
        <v>1600</v>
      </c>
      <c r="P138" s="264"/>
    </row>
    <row r="139" spans="1:16" s="54" customFormat="1" ht="18" customHeight="1">
      <c r="A139" s="46" t="s">
        <v>232</v>
      </c>
      <c r="B139" s="47">
        <v>1</v>
      </c>
      <c r="C139" s="194" t="s">
        <v>238</v>
      </c>
      <c r="D139" s="165" t="s">
        <v>58</v>
      </c>
      <c r="E139" s="48">
        <v>1</v>
      </c>
      <c r="F139" s="70" t="s">
        <v>61</v>
      </c>
      <c r="G139" s="49"/>
      <c r="H139" s="263"/>
      <c r="I139" s="50">
        <v>6</v>
      </c>
      <c r="J139" s="51">
        <v>47</v>
      </c>
      <c r="K139" s="353">
        <f t="shared" si="66"/>
        <v>169.2</v>
      </c>
      <c r="L139" s="141">
        <v>3</v>
      </c>
      <c r="M139" s="52">
        <v>1</v>
      </c>
      <c r="N139" s="50">
        <v>200</v>
      </c>
      <c r="O139" s="53">
        <f t="shared" si="11"/>
        <v>600</v>
      </c>
      <c r="P139" s="264"/>
    </row>
    <row r="140" spans="1:16" s="54" customFormat="1" ht="18" customHeight="1">
      <c r="A140" s="46" t="s">
        <v>232</v>
      </c>
      <c r="B140" s="47">
        <v>1</v>
      </c>
      <c r="C140" s="194" t="s">
        <v>234</v>
      </c>
      <c r="D140" s="165" t="s">
        <v>58</v>
      </c>
      <c r="E140" s="48">
        <v>1</v>
      </c>
      <c r="F140" s="70" t="s">
        <v>61</v>
      </c>
      <c r="G140" s="49"/>
      <c r="H140" s="263"/>
      <c r="I140" s="50">
        <v>1</v>
      </c>
      <c r="J140" s="51">
        <v>47</v>
      </c>
      <c r="K140" s="353">
        <f t="shared" ref="K140" si="73">J140*I140*O140/1000</f>
        <v>28.2</v>
      </c>
      <c r="L140" s="141">
        <v>3</v>
      </c>
      <c r="M140" s="52">
        <v>1</v>
      </c>
      <c r="N140" s="50">
        <v>200</v>
      </c>
      <c r="O140" s="53">
        <f t="shared" ref="O140" si="74">L140*N140*M140</f>
        <v>600</v>
      </c>
      <c r="P140" s="264"/>
    </row>
    <row r="141" spans="1:16" s="54" customFormat="1" ht="18" customHeight="1">
      <c r="A141" s="46" t="s">
        <v>232</v>
      </c>
      <c r="B141" s="47">
        <v>2</v>
      </c>
      <c r="C141" s="194" t="s">
        <v>238</v>
      </c>
      <c r="D141" s="165" t="s">
        <v>58</v>
      </c>
      <c r="E141" s="48">
        <v>1</v>
      </c>
      <c r="F141" s="70" t="s">
        <v>61</v>
      </c>
      <c r="G141" s="49"/>
      <c r="H141" s="263"/>
      <c r="I141" s="50">
        <v>6</v>
      </c>
      <c r="J141" s="51">
        <v>47</v>
      </c>
      <c r="K141" s="353">
        <f t="shared" ref="K141" si="75">J141*I141*O141/1000</f>
        <v>169.2</v>
      </c>
      <c r="L141" s="141">
        <v>3</v>
      </c>
      <c r="M141" s="52">
        <v>1</v>
      </c>
      <c r="N141" s="50">
        <v>200</v>
      </c>
      <c r="O141" s="53">
        <f t="shared" ref="O141" si="76">L141*N141*M141</f>
        <v>600</v>
      </c>
      <c r="P141" s="264"/>
    </row>
    <row r="142" spans="1:16" s="54" customFormat="1" ht="18" customHeight="1">
      <c r="A142" s="46" t="s">
        <v>232</v>
      </c>
      <c r="B142" s="47">
        <v>3</v>
      </c>
      <c r="C142" s="194" t="s">
        <v>238</v>
      </c>
      <c r="D142" s="165" t="s">
        <v>58</v>
      </c>
      <c r="E142" s="48">
        <v>1</v>
      </c>
      <c r="F142" s="70" t="s">
        <v>61</v>
      </c>
      <c r="G142" s="49"/>
      <c r="H142" s="263"/>
      <c r="I142" s="50">
        <v>6</v>
      </c>
      <c r="J142" s="51">
        <v>47</v>
      </c>
      <c r="K142" s="353">
        <f t="shared" si="66"/>
        <v>169.2</v>
      </c>
      <c r="L142" s="141">
        <v>3</v>
      </c>
      <c r="M142" s="52">
        <v>1</v>
      </c>
      <c r="N142" s="50">
        <v>200</v>
      </c>
      <c r="O142" s="53">
        <f t="shared" si="11"/>
        <v>600</v>
      </c>
      <c r="P142" s="264"/>
    </row>
    <row r="143" spans="1:16" s="54" customFormat="1" ht="18" customHeight="1">
      <c r="A143" s="46" t="s">
        <v>232</v>
      </c>
      <c r="B143" s="47">
        <v>1</v>
      </c>
      <c r="C143" s="194" t="s">
        <v>242</v>
      </c>
      <c r="D143" s="165" t="s">
        <v>58</v>
      </c>
      <c r="E143" s="48">
        <v>1</v>
      </c>
      <c r="F143" s="70" t="s">
        <v>99</v>
      </c>
      <c r="G143" s="49"/>
      <c r="H143" s="263"/>
      <c r="I143" s="50">
        <v>1</v>
      </c>
      <c r="J143" s="51">
        <v>49</v>
      </c>
      <c r="K143" s="353">
        <f t="shared" si="66"/>
        <v>29.4</v>
      </c>
      <c r="L143" s="141">
        <v>3</v>
      </c>
      <c r="M143" s="52">
        <v>1</v>
      </c>
      <c r="N143" s="50">
        <v>200</v>
      </c>
      <c r="O143" s="53">
        <f t="shared" si="11"/>
        <v>600</v>
      </c>
      <c r="P143" s="264"/>
    </row>
    <row r="144" spans="1:16" s="54" customFormat="1" ht="18" customHeight="1">
      <c r="A144" s="46" t="s">
        <v>232</v>
      </c>
      <c r="B144" s="47">
        <v>1</v>
      </c>
      <c r="C144" s="194" t="s">
        <v>240</v>
      </c>
      <c r="D144" s="165" t="s">
        <v>62</v>
      </c>
      <c r="E144" s="48">
        <v>2</v>
      </c>
      <c r="F144" s="70" t="s">
        <v>61</v>
      </c>
      <c r="G144" s="49"/>
      <c r="H144" s="263"/>
      <c r="I144" s="50">
        <v>10</v>
      </c>
      <c r="J144" s="51">
        <v>44</v>
      </c>
      <c r="K144" s="353">
        <f t="shared" ref="K144:K147" si="77">J144*I144*O144/1000</f>
        <v>264</v>
      </c>
      <c r="L144" s="141">
        <v>3</v>
      </c>
      <c r="M144" s="52">
        <v>1</v>
      </c>
      <c r="N144" s="50">
        <v>200</v>
      </c>
      <c r="O144" s="53">
        <f t="shared" ref="O144:O147" si="78">L144*N144*M144</f>
        <v>600</v>
      </c>
      <c r="P144" s="264"/>
    </row>
    <row r="145" spans="1:17" s="54" customFormat="1" ht="18" customHeight="1">
      <c r="A145" s="46" t="s">
        <v>232</v>
      </c>
      <c r="B145" s="47">
        <v>1</v>
      </c>
      <c r="C145" s="194" t="s">
        <v>262</v>
      </c>
      <c r="D145" s="165" t="s">
        <v>62</v>
      </c>
      <c r="E145" s="48">
        <v>2</v>
      </c>
      <c r="F145" s="70" t="s">
        <v>61</v>
      </c>
      <c r="G145" s="49"/>
      <c r="H145" s="263"/>
      <c r="I145" s="50">
        <v>1</v>
      </c>
      <c r="J145" s="51">
        <v>44</v>
      </c>
      <c r="K145" s="353">
        <f t="shared" si="77"/>
        <v>26.4</v>
      </c>
      <c r="L145" s="141">
        <v>3</v>
      </c>
      <c r="M145" s="52">
        <v>1</v>
      </c>
      <c r="N145" s="50">
        <v>200</v>
      </c>
      <c r="O145" s="53">
        <f t="shared" si="78"/>
        <v>600</v>
      </c>
      <c r="P145" s="264"/>
    </row>
    <row r="146" spans="1:17" s="54" customFormat="1" ht="18" customHeight="1">
      <c r="A146" s="46" t="s">
        <v>232</v>
      </c>
      <c r="B146" s="47">
        <v>1</v>
      </c>
      <c r="C146" s="194" t="s">
        <v>238</v>
      </c>
      <c r="D146" s="165" t="s">
        <v>62</v>
      </c>
      <c r="E146" s="48">
        <v>2</v>
      </c>
      <c r="F146" s="70" t="s">
        <v>61</v>
      </c>
      <c r="G146" s="49"/>
      <c r="H146" s="263"/>
      <c r="I146" s="50">
        <v>1</v>
      </c>
      <c r="J146" s="51">
        <v>44</v>
      </c>
      <c r="K146" s="353">
        <f t="shared" si="77"/>
        <v>26.4</v>
      </c>
      <c r="L146" s="141">
        <v>3</v>
      </c>
      <c r="M146" s="52">
        <v>1</v>
      </c>
      <c r="N146" s="50">
        <v>200</v>
      </c>
      <c r="O146" s="53">
        <f t="shared" si="78"/>
        <v>600</v>
      </c>
      <c r="P146" s="264"/>
    </row>
    <row r="147" spans="1:17" s="54" customFormat="1" ht="18" customHeight="1">
      <c r="A147" s="46" t="s">
        <v>232</v>
      </c>
      <c r="B147" s="47">
        <v>2</v>
      </c>
      <c r="C147" s="194" t="s">
        <v>240</v>
      </c>
      <c r="D147" s="165" t="s">
        <v>62</v>
      </c>
      <c r="E147" s="48">
        <v>2</v>
      </c>
      <c r="F147" s="70" t="s">
        <v>61</v>
      </c>
      <c r="G147" s="49"/>
      <c r="H147" s="263"/>
      <c r="I147" s="50">
        <v>10</v>
      </c>
      <c r="J147" s="51">
        <v>44</v>
      </c>
      <c r="K147" s="353">
        <f t="shared" si="77"/>
        <v>264</v>
      </c>
      <c r="L147" s="141">
        <v>3</v>
      </c>
      <c r="M147" s="52">
        <v>1</v>
      </c>
      <c r="N147" s="50">
        <v>200</v>
      </c>
      <c r="O147" s="53">
        <f t="shared" si="78"/>
        <v>600</v>
      </c>
      <c r="P147" s="264"/>
    </row>
    <row r="148" spans="1:17" s="54" customFormat="1" ht="18" customHeight="1">
      <c r="A148" s="46" t="s">
        <v>232</v>
      </c>
      <c r="B148" s="47">
        <v>2</v>
      </c>
      <c r="C148" s="194" t="s">
        <v>262</v>
      </c>
      <c r="D148" s="165" t="s">
        <v>62</v>
      </c>
      <c r="E148" s="48">
        <v>2</v>
      </c>
      <c r="F148" s="70" t="s">
        <v>61</v>
      </c>
      <c r="G148" s="49"/>
      <c r="H148" s="263"/>
      <c r="I148" s="50">
        <v>2</v>
      </c>
      <c r="J148" s="51">
        <v>44</v>
      </c>
      <c r="K148" s="353">
        <f t="shared" si="66"/>
        <v>52.8</v>
      </c>
      <c r="L148" s="141">
        <v>3</v>
      </c>
      <c r="M148" s="52">
        <v>1</v>
      </c>
      <c r="N148" s="50">
        <v>200</v>
      </c>
      <c r="O148" s="53">
        <f t="shared" si="11"/>
        <v>600</v>
      </c>
      <c r="P148" s="264"/>
    </row>
    <row r="149" spans="1:17" s="54" customFormat="1" ht="18" customHeight="1">
      <c r="A149" s="46" t="s">
        <v>232</v>
      </c>
      <c r="B149" s="47">
        <v>2</v>
      </c>
      <c r="C149" s="194" t="s">
        <v>238</v>
      </c>
      <c r="D149" s="165" t="s">
        <v>62</v>
      </c>
      <c r="E149" s="48">
        <v>2</v>
      </c>
      <c r="F149" s="70" t="s">
        <v>61</v>
      </c>
      <c r="G149" s="49"/>
      <c r="H149" s="263"/>
      <c r="I149" s="50">
        <v>1</v>
      </c>
      <c r="J149" s="51">
        <v>44</v>
      </c>
      <c r="K149" s="353">
        <f t="shared" ref="K149" si="79">J149*I149*O149/1000</f>
        <v>26.4</v>
      </c>
      <c r="L149" s="141">
        <v>3</v>
      </c>
      <c r="M149" s="52">
        <v>1</v>
      </c>
      <c r="N149" s="50">
        <v>200</v>
      </c>
      <c r="O149" s="53">
        <f t="shared" ref="O149" si="80">L149*N149*M149</f>
        <v>600</v>
      </c>
      <c r="P149" s="264"/>
    </row>
    <row r="150" spans="1:17" s="54" customFormat="1" ht="18" customHeight="1">
      <c r="A150" s="46" t="s">
        <v>232</v>
      </c>
      <c r="B150" s="47">
        <v>3</v>
      </c>
      <c r="C150" s="194" t="s">
        <v>240</v>
      </c>
      <c r="D150" s="165" t="s">
        <v>62</v>
      </c>
      <c r="E150" s="48">
        <v>2</v>
      </c>
      <c r="F150" s="70" t="s">
        <v>61</v>
      </c>
      <c r="G150" s="49"/>
      <c r="H150" s="263"/>
      <c r="I150" s="50">
        <v>3</v>
      </c>
      <c r="J150" s="51">
        <v>44</v>
      </c>
      <c r="K150" s="353">
        <f t="shared" ref="K150:K151" si="81">J150*I150*O150/1000</f>
        <v>79.2</v>
      </c>
      <c r="L150" s="141">
        <v>3</v>
      </c>
      <c r="M150" s="52">
        <v>1</v>
      </c>
      <c r="N150" s="50">
        <v>200</v>
      </c>
      <c r="O150" s="53">
        <f t="shared" ref="O150:O151" si="82">L150*N150*M150</f>
        <v>600</v>
      </c>
      <c r="P150" s="264"/>
    </row>
    <row r="151" spans="1:17" s="54" customFormat="1" ht="18" customHeight="1">
      <c r="A151" s="46" t="s">
        <v>232</v>
      </c>
      <c r="B151" s="47">
        <v>3</v>
      </c>
      <c r="C151" s="194" t="s">
        <v>262</v>
      </c>
      <c r="D151" s="165" t="s">
        <v>62</v>
      </c>
      <c r="E151" s="48">
        <v>2</v>
      </c>
      <c r="F151" s="70" t="s">
        <v>61</v>
      </c>
      <c r="G151" s="49"/>
      <c r="H151" s="263"/>
      <c r="I151" s="50">
        <v>2</v>
      </c>
      <c r="J151" s="51">
        <v>44</v>
      </c>
      <c r="K151" s="353">
        <f t="shared" si="81"/>
        <v>52.8</v>
      </c>
      <c r="L151" s="141">
        <v>3</v>
      </c>
      <c r="M151" s="52">
        <v>1</v>
      </c>
      <c r="N151" s="50">
        <v>200</v>
      </c>
      <c r="O151" s="53">
        <f t="shared" si="82"/>
        <v>600</v>
      </c>
      <c r="P151" s="264"/>
      <c r="Q151" s="76"/>
    </row>
    <row r="152" spans="1:17" s="54" customFormat="1" ht="18" customHeight="1">
      <c r="A152" s="46" t="s">
        <v>232</v>
      </c>
      <c r="B152" s="47">
        <v>3</v>
      </c>
      <c r="C152" s="194" t="s">
        <v>238</v>
      </c>
      <c r="D152" s="165" t="s">
        <v>62</v>
      </c>
      <c r="E152" s="48">
        <v>2</v>
      </c>
      <c r="F152" s="70" t="s">
        <v>61</v>
      </c>
      <c r="G152" s="49"/>
      <c r="H152" s="263"/>
      <c r="I152" s="50">
        <v>1</v>
      </c>
      <c r="J152" s="51">
        <v>44</v>
      </c>
      <c r="K152" s="353">
        <f t="shared" si="66"/>
        <v>26.4</v>
      </c>
      <c r="L152" s="141">
        <v>3</v>
      </c>
      <c r="M152" s="52">
        <v>1</v>
      </c>
      <c r="N152" s="50">
        <v>200</v>
      </c>
      <c r="O152" s="53">
        <f t="shared" si="11"/>
        <v>600</v>
      </c>
      <c r="P152" s="264"/>
      <c r="Q152" s="76"/>
    </row>
    <row r="153" spans="1:17" s="54" customFormat="1" ht="18" customHeight="1">
      <c r="A153" s="46" t="s">
        <v>232</v>
      </c>
      <c r="B153" s="47">
        <v>2</v>
      </c>
      <c r="C153" s="194" t="s">
        <v>250</v>
      </c>
      <c r="D153" s="165"/>
      <c r="E153" s="48"/>
      <c r="F153" s="70"/>
      <c r="G153" s="49"/>
      <c r="H153" s="263"/>
      <c r="I153" s="50">
        <v>2</v>
      </c>
      <c r="J153" s="51"/>
      <c r="K153" s="353"/>
      <c r="L153" s="141">
        <v>4</v>
      </c>
      <c r="M153" s="52"/>
      <c r="N153" s="50">
        <v>162</v>
      </c>
      <c r="O153" s="53"/>
      <c r="P153" s="264"/>
    </row>
    <row r="154" spans="1:17" s="54" customFormat="1" ht="18" customHeight="1">
      <c r="A154" s="46" t="s">
        <v>232</v>
      </c>
      <c r="B154" s="47">
        <v>3</v>
      </c>
      <c r="C154" s="194" t="s">
        <v>250</v>
      </c>
      <c r="D154" s="165"/>
      <c r="E154" s="48"/>
      <c r="F154" s="70"/>
      <c r="G154" s="49"/>
      <c r="H154" s="263"/>
      <c r="I154" s="50">
        <v>2</v>
      </c>
      <c r="J154" s="51"/>
      <c r="K154" s="353"/>
      <c r="L154" s="141">
        <v>4</v>
      </c>
      <c r="M154" s="52"/>
      <c r="N154" s="50">
        <v>162</v>
      </c>
      <c r="O154" s="53"/>
      <c r="P154" s="264"/>
    </row>
    <row r="155" spans="1:17" s="54" customFormat="1" ht="18" customHeight="1">
      <c r="A155" s="46" t="s">
        <v>232</v>
      </c>
      <c r="B155" s="47">
        <v>3</v>
      </c>
      <c r="C155" s="194" t="s">
        <v>398</v>
      </c>
      <c r="D155" s="165"/>
      <c r="E155" s="48"/>
      <c r="F155" s="70"/>
      <c r="G155" s="49"/>
      <c r="H155" s="263"/>
      <c r="I155" s="50">
        <v>3</v>
      </c>
      <c r="J155" s="51"/>
      <c r="K155" s="353"/>
      <c r="L155" s="141">
        <v>4</v>
      </c>
      <c r="M155" s="52"/>
      <c r="N155" s="50">
        <v>200</v>
      </c>
      <c r="O155" s="53"/>
      <c r="P155" s="264"/>
    </row>
    <row r="156" spans="1:17" s="54" customFormat="1" ht="18" customHeight="1">
      <c r="A156" s="46" t="s">
        <v>232</v>
      </c>
      <c r="B156" s="47">
        <v>1</v>
      </c>
      <c r="C156" s="194" t="s">
        <v>238</v>
      </c>
      <c r="D156" s="165" t="s">
        <v>58</v>
      </c>
      <c r="E156" s="48">
        <v>1</v>
      </c>
      <c r="F156" s="70" t="s">
        <v>64</v>
      </c>
      <c r="G156" s="49"/>
      <c r="H156" s="263"/>
      <c r="I156" s="50">
        <v>2</v>
      </c>
      <c r="J156" s="51">
        <v>47</v>
      </c>
      <c r="K156" s="353">
        <f t="shared" ref="K156" si="83">J156*I156*O156/1000</f>
        <v>56.4</v>
      </c>
      <c r="L156" s="141">
        <v>3</v>
      </c>
      <c r="M156" s="52">
        <v>1</v>
      </c>
      <c r="N156" s="50">
        <v>200</v>
      </c>
      <c r="O156" s="53">
        <f t="shared" ref="O156" si="84">L156*N156*M156</f>
        <v>600</v>
      </c>
      <c r="P156" s="264"/>
    </row>
    <row r="157" spans="1:17" s="54" customFormat="1" ht="18" customHeight="1">
      <c r="A157" s="46" t="s">
        <v>232</v>
      </c>
      <c r="B157" s="47">
        <v>2</v>
      </c>
      <c r="C157" s="194" t="s">
        <v>238</v>
      </c>
      <c r="D157" s="165" t="s">
        <v>58</v>
      </c>
      <c r="E157" s="48">
        <v>1</v>
      </c>
      <c r="F157" s="70" t="s">
        <v>64</v>
      </c>
      <c r="G157" s="49"/>
      <c r="H157" s="263"/>
      <c r="I157" s="50">
        <v>2</v>
      </c>
      <c r="J157" s="51">
        <v>47</v>
      </c>
      <c r="K157" s="353">
        <f t="shared" ref="K157" si="85">J157*I157*O157/1000</f>
        <v>56.4</v>
      </c>
      <c r="L157" s="141">
        <v>3</v>
      </c>
      <c r="M157" s="52">
        <v>1</v>
      </c>
      <c r="N157" s="50">
        <v>200</v>
      </c>
      <c r="O157" s="53">
        <f t="shared" ref="O157" si="86">L157*N157*M157</f>
        <v>600</v>
      </c>
      <c r="P157" s="264"/>
    </row>
    <row r="158" spans="1:17" s="54" customFormat="1" ht="18" customHeight="1">
      <c r="A158" s="46" t="s">
        <v>232</v>
      </c>
      <c r="B158" s="47">
        <v>3</v>
      </c>
      <c r="C158" s="194" t="s">
        <v>238</v>
      </c>
      <c r="D158" s="165" t="s">
        <v>58</v>
      </c>
      <c r="E158" s="48">
        <v>1</v>
      </c>
      <c r="F158" s="70" t="s">
        <v>64</v>
      </c>
      <c r="G158" s="49"/>
      <c r="H158" s="263"/>
      <c r="I158" s="50">
        <v>2</v>
      </c>
      <c r="J158" s="51">
        <v>47</v>
      </c>
      <c r="K158" s="353">
        <f t="shared" si="66"/>
        <v>56.4</v>
      </c>
      <c r="L158" s="141">
        <v>3</v>
      </c>
      <c r="M158" s="52">
        <v>1</v>
      </c>
      <c r="N158" s="50">
        <v>200</v>
      </c>
      <c r="O158" s="53">
        <f t="shared" si="11"/>
        <v>600</v>
      </c>
      <c r="P158" s="264"/>
    </row>
    <row r="159" spans="1:17" s="54" customFormat="1" ht="18" customHeight="1">
      <c r="A159" s="46" t="s">
        <v>232</v>
      </c>
      <c r="B159" s="47">
        <v>1</v>
      </c>
      <c r="C159" s="194" t="s">
        <v>259</v>
      </c>
      <c r="D159" s="165" t="s">
        <v>58</v>
      </c>
      <c r="E159" s="48">
        <v>1</v>
      </c>
      <c r="F159" s="70" t="s">
        <v>60</v>
      </c>
      <c r="G159" s="49"/>
      <c r="H159" s="263"/>
      <c r="I159" s="50">
        <v>2</v>
      </c>
      <c r="J159" s="51">
        <v>47</v>
      </c>
      <c r="K159" s="353">
        <f t="shared" si="66"/>
        <v>18.8</v>
      </c>
      <c r="L159" s="141">
        <v>1</v>
      </c>
      <c r="M159" s="52">
        <v>1</v>
      </c>
      <c r="N159" s="50">
        <v>200</v>
      </c>
      <c r="O159" s="53">
        <f t="shared" si="11"/>
        <v>200</v>
      </c>
      <c r="P159" s="264"/>
    </row>
    <row r="160" spans="1:17" s="54" customFormat="1" ht="18" customHeight="1">
      <c r="A160" s="46" t="s">
        <v>232</v>
      </c>
      <c r="B160" s="47">
        <v>1</v>
      </c>
      <c r="C160" s="194" t="s">
        <v>389</v>
      </c>
      <c r="D160" s="165" t="s">
        <v>58</v>
      </c>
      <c r="E160" s="48">
        <v>1</v>
      </c>
      <c r="F160" s="70" t="s">
        <v>60</v>
      </c>
      <c r="G160" s="49"/>
      <c r="H160" s="263"/>
      <c r="I160" s="50">
        <v>2</v>
      </c>
      <c r="J160" s="51">
        <v>47</v>
      </c>
      <c r="K160" s="353">
        <f t="shared" ref="K160" si="87">J160*I160*O160/1000</f>
        <v>150.4</v>
      </c>
      <c r="L160" s="141">
        <v>8</v>
      </c>
      <c r="M160" s="52">
        <v>1</v>
      </c>
      <c r="N160" s="50">
        <v>200</v>
      </c>
      <c r="O160" s="53">
        <f t="shared" ref="O160" si="88">L160*N160*M160</f>
        <v>1600</v>
      </c>
      <c r="P160" s="264"/>
    </row>
    <row r="161" spans="1:17" s="54" customFormat="1" ht="18" customHeight="1">
      <c r="A161" s="46" t="s">
        <v>232</v>
      </c>
      <c r="B161" s="47">
        <v>2</v>
      </c>
      <c r="C161" s="194" t="s">
        <v>280</v>
      </c>
      <c r="D161" s="165" t="s">
        <v>58</v>
      </c>
      <c r="E161" s="48">
        <v>1</v>
      </c>
      <c r="F161" s="70" t="s">
        <v>60</v>
      </c>
      <c r="G161" s="49"/>
      <c r="H161" s="263"/>
      <c r="I161" s="50">
        <v>2</v>
      </c>
      <c r="J161" s="51">
        <v>47</v>
      </c>
      <c r="K161" s="353">
        <f t="shared" ref="K161:K162" si="89">J161*I161*O161/1000</f>
        <v>150.4</v>
      </c>
      <c r="L161" s="141">
        <v>8</v>
      </c>
      <c r="M161" s="52">
        <v>1</v>
      </c>
      <c r="N161" s="50">
        <v>200</v>
      </c>
      <c r="O161" s="53">
        <f t="shared" ref="O161:O162" si="90">L161*N161*M161</f>
        <v>1600</v>
      </c>
      <c r="P161" s="264"/>
    </row>
    <row r="162" spans="1:17" s="54" customFormat="1" ht="18" customHeight="1">
      <c r="A162" s="46" t="s">
        <v>232</v>
      </c>
      <c r="B162" s="47">
        <v>2</v>
      </c>
      <c r="C162" s="194" t="s">
        <v>389</v>
      </c>
      <c r="D162" s="165" t="s">
        <v>58</v>
      </c>
      <c r="E162" s="48">
        <v>1</v>
      </c>
      <c r="F162" s="70" t="s">
        <v>60</v>
      </c>
      <c r="G162" s="49"/>
      <c r="H162" s="263"/>
      <c r="I162" s="50">
        <v>2</v>
      </c>
      <c r="J162" s="51">
        <v>47</v>
      </c>
      <c r="K162" s="353">
        <f t="shared" si="89"/>
        <v>150.4</v>
      </c>
      <c r="L162" s="141">
        <v>8</v>
      </c>
      <c r="M162" s="52">
        <v>1</v>
      </c>
      <c r="N162" s="50">
        <v>200</v>
      </c>
      <c r="O162" s="53">
        <f t="shared" si="90"/>
        <v>1600</v>
      </c>
      <c r="P162" s="264"/>
    </row>
    <row r="163" spans="1:17" s="54" customFormat="1" ht="18" customHeight="1">
      <c r="A163" s="46" t="s">
        <v>232</v>
      </c>
      <c r="B163" s="47">
        <v>3</v>
      </c>
      <c r="C163" s="194" t="s">
        <v>367</v>
      </c>
      <c r="D163" s="165" t="s">
        <v>58</v>
      </c>
      <c r="E163" s="48">
        <v>1</v>
      </c>
      <c r="F163" s="70" t="s">
        <v>60</v>
      </c>
      <c r="G163" s="49"/>
      <c r="H163" s="263"/>
      <c r="I163" s="50">
        <v>2</v>
      </c>
      <c r="J163" s="51">
        <v>47</v>
      </c>
      <c r="K163" s="353">
        <f t="shared" si="66"/>
        <v>75.2</v>
      </c>
      <c r="L163" s="141">
        <v>4</v>
      </c>
      <c r="M163" s="52">
        <v>1</v>
      </c>
      <c r="N163" s="50">
        <v>200</v>
      </c>
      <c r="O163" s="53">
        <f t="shared" si="11"/>
        <v>800</v>
      </c>
      <c r="P163" s="264"/>
    </row>
    <row r="164" spans="1:17" s="54" customFormat="1" ht="18" customHeight="1" thickBot="1">
      <c r="A164" s="195" t="s">
        <v>232</v>
      </c>
      <c r="B164" s="196">
        <v>1</v>
      </c>
      <c r="C164" s="197" t="s">
        <v>262</v>
      </c>
      <c r="D164" s="166" t="s">
        <v>62</v>
      </c>
      <c r="E164" s="167">
        <v>1</v>
      </c>
      <c r="F164" s="168" t="s">
        <v>69</v>
      </c>
      <c r="G164" s="169"/>
      <c r="H164" s="170"/>
      <c r="I164" s="144">
        <v>1</v>
      </c>
      <c r="J164" s="171">
        <v>22</v>
      </c>
      <c r="K164" s="356">
        <f t="shared" si="66"/>
        <v>13.2</v>
      </c>
      <c r="L164" s="142">
        <v>3</v>
      </c>
      <c r="M164" s="143">
        <v>1</v>
      </c>
      <c r="N164" s="144">
        <v>200</v>
      </c>
      <c r="O164" s="145">
        <f t="shared" si="11"/>
        <v>600</v>
      </c>
      <c r="P164" s="264"/>
    </row>
    <row r="165" spans="1:17" s="61" customFormat="1" ht="17.25" thickBot="1">
      <c r="A165" s="37"/>
      <c r="B165" s="37"/>
      <c r="C165" s="56"/>
      <c r="D165" s="37"/>
      <c r="E165" s="37"/>
      <c r="F165" s="67"/>
      <c r="G165" s="37"/>
      <c r="H165" s="243" t="s">
        <v>457</v>
      </c>
      <c r="I165" s="244">
        <f>SUM(I10:I164)</f>
        <v>878</v>
      </c>
      <c r="J165" s="244">
        <f t="shared" ref="J165:K165" si="91">SUM(J10:J164)</f>
        <v>9595</v>
      </c>
      <c r="K165" s="357">
        <f t="shared" si="91"/>
        <v>107624.6969999999</v>
      </c>
      <c r="L165" s="37"/>
      <c r="M165" s="37"/>
      <c r="N165" s="37"/>
      <c r="O165" s="37"/>
      <c r="P165" s="300"/>
      <c r="Q165" s="62"/>
    </row>
    <row r="166" spans="1:17" s="61" customFormat="1" ht="16.5">
      <c r="A166" s="37"/>
      <c r="B166" s="37"/>
      <c r="C166" s="56"/>
      <c r="D166" s="37"/>
      <c r="E166" s="37"/>
      <c r="F166" s="67"/>
      <c r="G166" s="37"/>
      <c r="H166" s="57"/>
      <c r="I166" s="58"/>
      <c r="J166" s="59"/>
      <c r="K166" s="37"/>
      <c r="L166" s="37"/>
      <c r="M166" s="37"/>
      <c r="N166" s="37"/>
      <c r="O166" s="37"/>
      <c r="P166" s="300"/>
      <c r="Q166" s="62"/>
    </row>
    <row r="167" spans="1:17" s="61" customFormat="1" ht="12" customHeight="1">
      <c r="A167" s="37"/>
      <c r="B167" s="37"/>
      <c r="C167" s="56"/>
      <c r="D167" s="37"/>
      <c r="E167" s="37"/>
      <c r="F167" s="67"/>
      <c r="G167" s="37"/>
      <c r="H167" s="57"/>
      <c r="I167" s="300"/>
      <c r="J167" s="59"/>
      <c r="K167" s="301"/>
      <c r="L167" s="64"/>
      <c r="M167" s="64"/>
      <c r="N167" s="37"/>
      <c r="O167" s="37"/>
      <c r="P167" s="300"/>
      <c r="Q167" s="62"/>
    </row>
    <row r="168" spans="1:17" s="61" customFormat="1" ht="12" customHeight="1">
      <c r="A168" s="37"/>
      <c r="B168" s="37"/>
      <c r="C168" s="56"/>
      <c r="D168" s="37"/>
      <c r="E168" s="37"/>
      <c r="F168" s="67"/>
      <c r="G168" s="37"/>
      <c r="H168" s="57"/>
      <c r="I168" s="300"/>
      <c r="J168" s="59"/>
      <c r="K168" s="301"/>
      <c r="L168" s="37"/>
      <c r="M168" s="37"/>
      <c r="N168" s="37"/>
      <c r="O168" s="37"/>
      <c r="P168" s="300"/>
      <c r="Q168" s="62"/>
    </row>
    <row r="169" spans="1:17" s="61" customFormat="1" ht="12" customHeight="1">
      <c r="A169" s="37"/>
      <c r="B169" s="37"/>
      <c r="C169" s="56"/>
      <c r="D169" s="37"/>
      <c r="E169" s="37"/>
      <c r="F169" s="67"/>
      <c r="G169" s="37"/>
      <c r="H169" s="57"/>
      <c r="I169" s="58"/>
      <c r="J169" s="59"/>
      <c r="K169" s="301"/>
      <c r="L169" s="302"/>
      <c r="M169" s="37"/>
      <c r="N169" s="37"/>
      <c r="O169" s="37"/>
      <c r="P169" s="300"/>
      <c r="Q169" s="62"/>
    </row>
    <row r="170" spans="1:17" s="61" customFormat="1" ht="12" customHeight="1">
      <c r="A170" s="37"/>
      <c r="B170" s="37"/>
      <c r="C170" s="56"/>
      <c r="D170" s="37"/>
      <c r="E170" s="37"/>
      <c r="F170" s="67"/>
      <c r="G170" s="37"/>
      <c r="H170" s="57"/>
      <c r="I170" s="58"/>
      <c r="J170" s="59"/>
      <c r="K170" s="301"/>
      <c r="L170" s="302"/>
      <c r="M170" s="37"/>
      <c r="N170" s="37"/>
      <c r="O170" s="37"/>
      <c r="P170" s="300"/>
      <c r="Q170" s="62"/>
    </row>
    <row r="171" spans="1:17" s="61" customFormat="1" ht="12" customHeight="1">
      <c r="A171" s="37"/>
      <c r="B171" s="37"/>
      <c r="C171" s="56"/>
      <c r="D171" s="37"/>
      <c r="E171" s="37"/>
      <c r="F171" s="67"/>
      <c r="G171" s="37"/>
      <c r="H171" s="57"/>
      <c r="I171" s="58"/>
      <c r="J171" s="59"/>
      <c r="K171" s="301"/>
      <c r="L171" s="302"/>
      <c r="M171" s="37"/>
      <c r="N171" s="37"/>
      <c r="O171" s="37"/>
      <c r="P171" s="300"/>
      <c r="Q171" s="62"/>
    </row>
    <row r="172" spans="1:17" s="61" customFormat="1" ht="12" customHeight="1">
      <c r="A172" s="37"/>
      <c r="B172" s="37"/>
      <c r="C172" s="56"/>
      <c r="D172" s="37"/>
      <c r="E172" s="37"/>
      <c r="F172" s="67"/>
      <c r="G172" s="37"/>
      <c r="H172" s="57"/>
      <c r="I172" s="58"/>
      <c r="J172" s="59"/>
      <c r="K172" s="301"/>
      <c r="L172" s="302"/>
      <c r="M172" s="37"/>
      <c r="N172" s="37"/>
      <c r="O172" s="37"/>
      <c r="P172" s="300"/>
      <c r="Q172" s="62"/>
    </row>
    <row r="173" spans="1:17" s="61" customFormat="1" ht="12" customHeight="1">
      <c r="A173" s="37"/>
      <c r="B173" s="37"/>
      <c r="C173" s="56"/>
      <c r="D173" s="37"/>
      <c r="E173" s="37"/>
      <c r="F173" s="67"/>
      <c r="G173" s="37"/>
      <c r="H173" s="57"/>
      <c r="I173" s="58"/>
      <c r="J173" s="59"/>
      <c r="K173" s="37"/>
      <c r="L173" s="37"/>
      <c r="M173" s="37"/>
      <c r="N173" s="37"/>
      <c r="O173" s="37"/>
      <c r="P173" s="300"/>
      <c r="Q173" s="62"/>
    </row>
    <row r="174" spans="1:17" s="61" customFormat="1" ht="12" customHeight="1">
      <c r="A174" s="37"/>
      <c r="B174" s="37"/>
      <c r="C174" s="56"/>
      <c r="D174" s="37"/>
      <c r="E174" s="37"/>
      <c r="F174" s="67"/>
      <c r="G174" s="37"/>
      <c r="H174" s="57"/>
      <c r="I174" s="58"/>
      <c r="J174" s="59"/>
      <c r="K174" s="37"/>
      <c r="L174" s="37"/>
      <c r="M174" s="37"/>
      <c r="N174" s="37"/>
      <c r="O174" s="37"/>
      <c r="P174" s="300"/>
      <c r="Q174" s="62"/>
    </row>
    <row r="175" spans="1:17" s="61" customFormat="1" ht="16.5">
      <c r="A175" s="37"/>
      <c r="B175" s="37"/>
      <c r="C175" s="56"/>
      <c r="D175" s="37"/>
      <c r="E175" s="37"/>
      <c r="F175" s="67"/>
      <c r="G175" s="37"/>
      <c r="H175" s="57"/>
      <c r="I175" s="58"/>
      <c r="J175" s="59"/>
      <c r="K175" s="37"/>
      <c r="L175" s="37"/>
      <c r="M175" s="37"/>
      <c r="N175" s="37"/>
      <c r="O175" s="37"/>
      <c r="P175" s="300"/>
      <c r="Q175" s="62"/>
    </row>
    <row r="176" spans="1:17" s="61" customFormat="1" ht="16.5">
      <c r="A176" s="37"/>
      <c r="B176" s="37"/>
      <c r="C176" s="56"/>
      <c r="D176" s="37"/>
      <c r="E176" s="37"/>
      <c r="F176" s="67"/>
      <c r="G176" s="37"/>
      <c r="H176" s="57"/>
      <c r="I176" s="58"/>
      <c r="J176" s="59"/>
      <c r="K176" s="37"/>
      <c r="L176" s="37"/>
      <c r="M176" s="37"/>
      <c r="N176" s="37"/>
      <c r="O176" s="37"/>
      <c r="P176" s="300"/>
      <c r="Q176" s="62"/>
    </row>
    <row r="177" spans="1:17" s="61" customFormat="1" ht="16.5">
      <c r="A177" s="37"/>
      <c r="B177" s="37"/>
      <c r="C177" s="56"/>
      <c r="D177" s="37"/>
      <c r="E177" s="37"/>
      <c r="F177" s="67"/>
      <c r="G177" s="37"/>
      <c r="H177" s="57"/>
      <c r="I177" s="58"/>
      <c r="J177" s="59"/>
      <c r="K177" s="37"/>
      <c r="L177" s="37"/>
      <c r="M177" s="37"/>
      <c r="N177" s="37"/>
      <c r="O177" s="37"/>
      <c r="P177" s="300"/>
      <c r="Q177" s="62"/>
    </row>
    <row r="178" spans="1:17" s="61" customFormat="1" ht="16.5">
      <c r="A178" s="37"/>
      <c r="B178" s="37"/>
      <c r="C178" s="56"/>
      <c r="D178" s="37"/>
      <c r="E178" s="37"/>
      <c r="F178" s="67"/>
      <c r="G178" s="37"/>
      <c r="H178" s="57"/>
      <c r="I178" s="58"/>
      <c r="J178" s="59"/>
      <c r="K178" s="37"/>
      <c r="L178" s="37"/>
      <c r="M178" s="37"/>
      <c r="N178" s="37"/>
      <c r="O178" s="37"/>
      <c r="P178" s="300"/>
      <c r="Q178" s="62"/>
    </row>
    <row r="179" spans="1:17" s="61" customFormat="1" ht="16.5">
      <c r="A179" s="37"/>
      <c r="B179" s="37"/>
      <c r="C179" s="56"/>
      <c r="D179" s="37"/>
      <c r="E179" s="37"/>
      <c r="F179" s="67"/>
      <c r="G179" s="37"/>
      <c r="H179" s="57"/>
      <c r="I179" s="58"/>
      <c r="J179" s="59"/>
      <c r="K179" s="37"/>
      <c r="L179" s="37"/>
      <c r="M179" s="37"/>
      <c r="N179" s="37"/>
      <c r="O179" s="37"/>
      <c r="P179" s="300"/>
      <c r="Q179" s="62"/>
    </row>
    <row r="180" spans="1:17" s="61" customFormat="1" ht="16.5">
      <c r="A180" s="37"/>
      <c r="B180" s="37"/>
      <c r="C180" s="56"/>
      <c r="D180" s="37"/>
      <c r="E180" s="37"/>
      <c r="F180" s="67"/>
      <c r="G180" s="37"/>
      <c r="H180" s="57"/>
      <c r="I180" s="58"/>
      <c r="J180" s="300"/>
      <c r="K180" s="300"/>
      <c r="L180" s="37"/>
      <c r="M180" s="37"/>
      <c r="N180" s="37"/>
      <c r="O180" s="37"/>
      <c r="P180" s="300"/>
      <c r="Q180" s="62"/>
    </row>
  </sheetData>
  <mergeCells count="5">
    <mergeCell ref="A4:F4"/>
    <mergeCell ref="D5:K5"/>
    <mergeCell ref="L5:O5"/>
    <mergeCell ref="D6:E6"/>
    <mergeCell ref="L6:O6"/>
  </mergeCells>
  <phoneticPr fontId="3"/>
  <printOptions horizontalCentered="1"/>
  <pageMargins left="0.47244094488188981" right="0" top="0.59055118110236227" bottom="0.39370078740157483" header="0.51181102362204722" footer="0.51181102362204722"/>
  <pageSetup paperSize="8" orientation="portrait" r:id="rId1"/>
  <headerFooter alignWithMargins="0"/>
  <rowBreaks count="1" manualBreakCount="1"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とりまとめ</vt:lpstr>
      <vt:lpstr>学校及び図書館年間点灯時間等の状況</vt:lpstr>
      <vt:lpstr>広陵東小学校</vt:lpstr>
      <vt:lpstr>広陵西小学校</vt:lpstr>
      <vt:lpstr>広陵北小学校</vt:lpstr>
      <vt:lpstr>真美ヶ丘第一小学校</vt:lpstr>
      <vt:lpstr>真美ヶ丘第二小学校</vt:lpstr>
      <vt:lpstr>広陵中学校</vt:lpstr>
      <vt:lpstr>真美ヶ丘中学校</vt:lpstr>
      <vt:lpstr>図書館</vt:lpstr>
      <vt:lpstr>とりまとめ!Print_Area</vt:lpstr>
      <vt:lpstr>広陵西小学校!Print_Area</vt:lpstr>
      <vt:lpstr>広陵中学校!Print_Area</vt:lpstr>
      <vt:lpstr>広陵東小学校!Print_Area</vt:lpstr>
      <vt:lpstr>広陵北小学校!Print_Area</vt:lpstr>
      <vt:lpstr>真美ヶ丘第一小学校!Print_Area</vt:lpstr>
      <vt:lpstr>真美ヶ丘第二小学校!Print_Area</vt:lpstr>
      <vt:lpstr>真美ヶ丘中学校!Print_Area</vt:lpstr>
      <vt:lpstr>図書館!Print_Area</vt:lpstr>
      <vt:lpstr>広陵西小学校!Print_Titles</vt:lpstr>
      <vt:lpstr>広陵中学校!Print_Titles</vt:lpstr>
      <vt:lpstr>広陵東小学校!Print_Titles</vt:lpstr>
      <vt:lpstr>真美ヶ丘第一小学校!Print_Titles</vt:lpstr>
      <vt:lpstr>真美ヶ丘第二小学校!Print_Titles</vt:lpstr>
      <vt:lpstr>真美ヶ丘中学校!Print_Titles</vt:lpstr>
      <vt:lpstr>図書館!Print_Titles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芦原 徹2</cp:lastModifiedBy>
  <cp:lastPrinted>2023-01-30T06:32:30Z</cp:lastPrinted>
  <dcterms:created xsi:type="dcterms:W3CDTF">2022-12-26T13:41:54Z</dcterms:created>
  <dcterms:modified xsi:type="dcterms:W3CDTF">2023-02-08T06:53:08Z</dcterms:modified>
</cp:coreProperties>
</file>