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172.16.1.1\共有（情報系）\総務部\総務課\財政課\財政係\財政状況資料集\R1年度決算\R3.2.24　照会\報告\"/>
    </mc:Choice>
  </mc:AlternateContent>
  <xr:revisionPtr revIDLastSave="0" documentId="13_ncr:1_{82DE8844-78AB-4D02-BC39-D291E1632908}"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C37" i="10"/>
  <c r="CO36" i="10"/>
  <c r="BW36" i="10"/>
  <c r="BE36" i="10"/>
  <c r="AM36" i="10"/>
  <c r="CO35" i="10"/>
  <c r="BW35" i="10"/>
  <c r="BE35" i="10"/>
  <c r="CO34" i="10"/>
  <c r="BW34" i="10"/>
  <c r="BE34" i="10"/>
  <c r="C34" i="10"/>
  <c r="C35" i="10" s="1"/>
  <c r="U34" i="10" l="1"/>
  <c r="U35" i="10" s="1"/>
  <c r="U36" i="10" s="1"/>
  <c r="U37" i="10" s="1"/>
  <c r="C36" i="10"/>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<sst xmlns="http://schemas.openxmlformats.org/spreadsheetml/2006/main" count="1085" uniqueCount="595">
  <si>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</si>
  <si>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</si>
  <si>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</si>
  <si>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</si>
  <si>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</si>
  <si>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</si>
  <si>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</si>
  <si>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</si>
  <si>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</si>
  <si>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</si>
  <si>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</si>
  <si>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</si>
  <si>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</si>
  <si>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</si>
  <si>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</si>
  <si>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</si>
  <si>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</si>
  <si>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</si>
  <si>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</si>
  <si>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</si>
  <si>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</si>
  <si>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</si>
  <si>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</si>
  <si>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</si>
  <si>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</si>
  <si>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</si>
  <si>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</si>
  <si>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</si>
  <si>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</si>
  <si>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</si>
  <si>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</si>
  <si>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</si>
  <si>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</si>
  <si>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</si>
  <si>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</si>
  <si>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</si>
  <si>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</si>
  <si>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</si>
  <si>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</si>
  <si>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</si>
  <si>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</si>
  <si>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</si>
  <si>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</si>
  <si>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</si>
  <si>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</si>
  <si>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</si>
  <si>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</si>
  <si>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</si>
  <si>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</si>
  <si>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</si>
  <si>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</si>
  <si>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</si>
  <si>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</si>
  <si>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</si>
  <si>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</si>
  <si>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</si>
  <si>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</si>
  <si>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</si>
  <si>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</si>
  <si>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</si>
  <si>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</si>
  <si>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</si>
  <si>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</si>
  <si>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</si>
  <si>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</si>
  <si>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</si>
  <si>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</si>
  <si>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</si>
  <si>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</si>
  <si>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</si>
  <si>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</si>
  <si>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</si>
  <si>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</si>
  <si>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</si>
  <si>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</si>
  <si>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</si>
  <si>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</si>
  <si>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</si>
  <si>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</si>
  <si>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</si>
  <si>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</si>
  <si>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</si>
  <si>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</si>
  <si>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</si>
  <si>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</si>
  <si>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</si>
  <si>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</si>
  <si>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</si>
  <si>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</si>
  <si>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</si>
  <si>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</si>
  <si>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</si>
  <si>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</si>
  <si>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</si>
  <si>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</si>
  <si>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</si>
  <si>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</si>
  <si>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</si>
  <si>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</si>
  <si>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</si>
  <si>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</si>
  <si>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</si>
  <si>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</si>
  <si>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</si>
  <si>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</si>
  <si>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</si>
  <si>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</si>
  <si>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</si>
  <si>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</si>
  <si>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</si>
  <si>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</si>
  <si>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</si>
  <si>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</si>
  <si>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</si>
  <si>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</si>
  <si>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</si>
  <si>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</si>
  <si>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</si>
  <si>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</si>
  <si>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</si>
  <si>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</si>
  <si>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</si>
  <si>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</si>
  <si>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</si>
  <si>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</si>
  <si>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</si>
  <si>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</si>
  <si>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</si>
  <si>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</si>
  <si>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</si>
  <si>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</si>
  <si>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</si>
  <si>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</si>
  <si>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</si>
  <si>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</si>
  <si>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</si>
  <si>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</si>
  <si>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</si>
  <si>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</si>
  <si>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</si>
  <si>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</si>
  <si>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</si>
  <si>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</si>
  <si>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</si>
  <si>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</si>
  <si>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</si>
  <si>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</si>
  <si>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</si>
  <si>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</si>
  <si>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</si>
  <si>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</si>
  <si>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</si>
  <si>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</si>
  <si>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</si>
  <si>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</si>
  <si>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</si>
  <si>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</si>
  <si>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</si>
  <si>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</si>
  <si>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</si>
  <si>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</si>
  <si>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</si>
  <si>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</si>
  <si>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</si>
  <si>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</si>
  <si>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</si>
  <si>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</si>
  <si>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</si>
  <si>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</si>
  <si>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</si>
  <si>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</si>
  <si>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</si>
  <si>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</si>
  <si>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</si>
  <si>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</si>
  <si>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</si>
  <si>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</si>
  <si>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</si>
  <si>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</si>
  <si>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</si>
  <si>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</si>
  <si>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</si>
  <si>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</si>
  <si>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</si>
  <si>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</si>
  <si>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</si>
  <si>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</si>
  <si>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</si>
  <si>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</si>
  <si>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</si>
  <si>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</si>
  <si>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</si>
  <si>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</si>
  <si>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</si>
  <si>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</si>
  <si>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</si>
  <si>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</si>
  <si>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</si>
  <si>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</si>
  <si>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</si>
  <si>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</si>
  <si>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</si>
  <si>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</si>
  <si>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</si>
  <si>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</si>
  <si>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</si>
  <si>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</si>
  <si>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</si>
  <si>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</si>
  <si>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</si>
  <si>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</si>
  <si>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</si>
  <si>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</si>
  <si>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</si>
  <si>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</si>
  <si>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奈良県広陵町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</si>
  <si>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</si>
  <si>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</si>
  <si>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</si>
  <si>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</si>
  <si>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</si>
  <si>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</si>
  <si>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</si>
  <si>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</si>
  <si>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</si>
  <si>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</si>
  <si>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</si>
  <si>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</si>
  <si>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</si>
  <si>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</si>
  <si>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</si>
  <si>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</si>
  <si>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</si>
  <si>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</si>
  <si>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</si>
  <si>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</si>
  <si>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</si>
  <si>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</si>
  <si>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</si>
  <si>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</si>
  <si>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</si>
  <si>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</si>
  <si>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</si>
  <si>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</si>
  <si>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</si>
  <si>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</si>
  <si>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</si>
  <si>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</si>
  <si>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</si>
  <si>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</si>
  <si>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</si>
  <si>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</si>
  <si>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</si>
  <si>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</si>
  <si>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</si>
  <si>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</si>
  <si>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</si>
  <si>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</si>
  <si>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</si>
  <si>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</si>
  <si>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</si>
  <si>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</si>
  <si>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</si>
  <si>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</si>
  <si>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</si>
  <si>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</si>
  <si>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</si>
  <si>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</si>
  <si>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</si>
  <si>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</si>
  <si>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</si>
  <si>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</si>
  <si>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</si>
  <si>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</si>
  <si>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</si>
  <si>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</si>
  <si>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</si>
  <si>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</si>
  <si>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</si>
  <si>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</si>
  <si>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</si>
  <si>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</si>
  <si>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</si>
  <si>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</si>
  <si>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</si>
  <si>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</si>
  <si>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</si>
  <si>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</si>
  <si>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</si>
  <si>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</si>
  <si>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</si>
  <si>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</si>
  <si>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</si>
  <si>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</si>
  <si>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</si>
  <si>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</si>
  <si>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</si>
  <si>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</si>
  <si>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</si>
  <si>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</si>
  <si>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</si>
  <si>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</si>
  <si>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</si>
  <si>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</si>
  <si>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</si>
  <si>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</si>
  <si>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</si>
  <si>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</si>
  <si>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</si>
  <si>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</si>
  <si>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</si>
  <si>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</si>
  <si>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</si>
  <si>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</si>
  <si>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</si>
  <si>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</si>
  <si>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</si>
  <si>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</si>
  <si>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</si>
  <si>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</si>
  <si>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</si>
  <si>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</si>
  <si>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</si>
  <si>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</si>
  <si>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</si>
  <si>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</si>
  <si>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</si>
  <si>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</si>
  <si>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</si>
  <si>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</si>
  <si>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</si>
  <si>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</si>
  <si>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</si>
  <si>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</si>
  <si>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</si>
  <si>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</si>
  <si>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</si>
  <si>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</si>
  <si>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</si>
  <si>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</si>
  <si>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</si>
  <si>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</si>
  <si>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</si>
  <si>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</si>
  <si>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</si>
  <si>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</si>
  <si>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</si>
  <si>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</si>
  <si>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</si>
  <si>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</si>
  <si>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</si>
  <si>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</si>
  <si>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</si>
  <si>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</si>
  <si>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</si>
  <si>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</si>
  <si>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</si>
  <si>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</si>
  <si>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</si>
  <si>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</si>
  <si>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</si>
  <si>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</si>
  <si>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</si>
  <si>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</si>
  <si>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</si>
  <si>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</si>
  <si>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</si>
  <si>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</si>
  <si>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</si>
  <si>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奈良県広陵町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</si>
  <si>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</si>
  <si>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</si>
  <si>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</si>
  <si>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</si>
  <si>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</si>
  <si>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</si>
  <si>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</si>
  <si>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</si>
  <si>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</si>
  <si>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</si>
  <si>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</si>
  <si>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</si>
  <si>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</si>
  <si>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</si>
  <si>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</si>
  <si>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</si>
  <si>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</si>
  <si>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</si>
  <si>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</si>
  <si>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</si>
  <si>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</si>
  <si>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</si>
  <si>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</si>
  <si>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</si>
  <si>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</si>
  <si>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</si>
  <si>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</si>
  <si>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</si>
  <si>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</si>
  <si>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</si>
  <si>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</si>
  <si>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</si>
  <si>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</si>
  <si>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</si>
  <si>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</si>
  <si>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</si>
  <si>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</si>
  <si>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</si>
  <si>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</si>
  <si>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</si>
  <si>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</si>
  <si>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</si>
  <si>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</si>
  <si>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</si>
  <si>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</si>
  <si>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</si>
  <si>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</si>
  <si>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</si>
  <si>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</si>
  <si>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</si>
  <si>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</si>
  <si>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</si>
  <si>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</si>
  <si>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</si>
  <si>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</si>
  <si>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</si>
  <si>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</si>
  <si>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</si>
  <si>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</si>
  <si>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</si>
  <si>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</si>
  <si>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</si>
  <si>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</si>
  <si>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</si>
  <si>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</si>
  <si>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</si>
  <si>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</si>
  <si>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</si>
  <si>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</si>
  <si>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</si>
  <si>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</si>
  <si>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</si>
  <si>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</si>
  <si>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</si>
  <si>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</si>
  <si>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</si>
  <si>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</si>
  <si>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</si>
  <si>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</si>
  <si>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</si>
  <si>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</si>
  <si>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</si>
  <si>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</si>
  <si>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</si>
  <si>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</si>
  <si>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</si>
  <si>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</si>
  <si>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</si>
  <si>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</si>
  <si>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</si>
  <si>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</si>
  <si>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</si>
  <si>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</si>
  <si>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</si>
  <si>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</si>
  <si>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</si>
  <si>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</si>
  <si>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</si>
  <si>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</si>
  <si>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</si>
  <si>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</si>
  <si>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</si>
  <si>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</si>
  <si>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</si>
  <si>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</si>
  <si>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</si>
  <si>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</si>
  <si>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</si>
  <si>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</si>
  <si>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</si>
  <si>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</si>
  <si>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</si>
  <si>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</si>
  <si>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</si>
  <si>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</si>
  <si>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</si>
  <si>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</si>
  <si>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</si>
  <si>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</si>
  <si>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</si>
  <si>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</si>
  <si>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</si>
  <si>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</si>
  <si>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</si>
  <si>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</si>
  <si>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</si>
  <si>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</si>
  <si>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</si>
  <si>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</si>
  <si>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</si>
  <si>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</si>
  <si>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</si>
  <si>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</si>
  <si>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</si>
  <si>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</si>
  <si>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</si>
  <si>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</si>
  <si>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</si>
  <si>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</si>
  <si>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</si>
  <si>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</si>
  <si>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</si>
  <si>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</si>
  <si>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</si>
  <si>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</si>
  <si>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</si>
  <si>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</si>
  <si>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</si>
  <si>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</si>
  <si>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</si>
  <si>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</si>
  <si>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</si>
  <si>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</si>
  <si>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</si>
  <si>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</si>
  <si>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</si>
  <si>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</si>
  <si>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</si>
  <si>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</si>
  <si>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</si>
  <si>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</si>
  <si>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</si>
  <si>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</si>
  <si>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</si>
  <si>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</si>
  <si>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</si>
  <si>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</si>
  <si>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</si>
  <si>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</si>
  <si>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</si>
  <si>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</si>
  <si>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</si>
  <si>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</si>
  <si>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</si>
  <si>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</si>
  <si>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</si>
  <si>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</si>
  <si>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</si>
  <si>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</si>
  <si>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</si>
  <si>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</si>
  <si>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</si>
  <si>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</si>
  <si>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</si>
  <si>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</si>
  <si>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</si>
  <si>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</si>
  <si>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</si>
  <si>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</si>
  <si>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</si>
  <si>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</si>
  <si>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</si>
  <si>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3.39</t>
  </si>
  <si>
    <t>▲ 3.72</t>
  </si>
  <si>
    <t>▲ 2.15</t>
  </si>
  <si>
    <t>水道事業会計</t>
  </si>
  <si>
    <t>一般会計</t>
  </si>
  <si>
    <t>下水道事業会計</t>
  </si>
  <si>
    <t>介護保険特別会計（介護サービス事業勘定）</t>
  </si>
  <si>
    <t>後期高齢者医療特別会計</t>
  </si>
  <si>
    <t>墓地事業特別会計</t>
  </si>
  <si>
    <t>学校給食特別会計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</si>
  <si>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</si>
  <si>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</si>
  <si>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</si>
  <si>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</si>
  <si>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</si>
  <si>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</si>
  <si>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</si>
  <si>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</si>
  <si>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</si>
  <si>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</si>
  <si>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</si>
  <si>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</si>
  <si>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</si>
  <si>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</si>
  <si>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</si>
  <si>
    <t>山辺・県北西部広域環境衛生組合</t>
    <rPh sb="0" eb="2">
      <t>ヤマベ</t>
    </rPh>
    <rPh sb="3" eb="5">
      <t>ケンホク</t>
    </rPh>
    <rPh sb="5" eb="7">
      <t>セイブ</t>
    </rPh>
    <rPh sb="7" eb="9">
      <t>コウイキ</t>
    </rPh>
    <rPh sb="9" eb="11">
      <t>カンキョウ</t>
    </rPh>
    <rPh sb="11" eb="13">
      <t>エイセイ</t>
    </rPh>
    <rPh sb="13" eb="15">
      <t>クミアイ</t>
    </rPh>
    <phoneticPr fontId="2"/>
  </si>
  <si>
    <t>奈良県広域消防組合</t>
    <rPh sb="0" eb="3">
      <t>ナラケン</t>
    </rPh>
    <rPh sb="3" eb="5">
      <t>コウイキ</t>
    </rPh>
    <rPh sb="5" eb="7">
      <t>ショウボウ</t>
    </rPh>
    <rPh sb="7" eb="9">
      <t>クミアイ</t>
    </rPh>
    <phoneticPr fontId="2"/>
  </si>
  <si>
    <t>国保中央病院組合</t>
    <rPh sb="0" eb="2">
      <t>コクホ</t>
    </rPh>
    <rPh sb="2" eb="4">
      <t>チュウオウ</t>
    </rPh>
    <rPh sb="4" eb="6">
      <t>ビョウイン</t>
    </rPh>
    <rPh sb="6" eb="8">
      <t>クミアイ</t>
    </rPh>
    <phoneticPr fontId="2"/>
  </si>
  <si>
    <t>新清掃施設建設基金</t>
    <rPh sb="0" eb="1">
      <t>シン</t>
    </rPh>
    <rPh sb="1" eb="3">
      <t>セイソウ</t>
    </rPh>
    <rPh sb="3" eb="5">
      <t>シセツ</t>
    </rPh>
    <rPh sb="5" eb="7">
      <t>ケンセツ</t>
    </rPh>
    <rPh sb="7" eb="9">
      <t>キキン</t>
    </rPh>
    <phoneticPr fontId="5"/>
  </si>
  <si>
    <t>地域振興基金</t>
    <rPh sb="0" eb="2">
      <t>チイキ</t>
    </rPh>
    <rPh sb="2" eb="4">
      <t>シンコウ</t>
    </rPh>
    <rPh sb="4" eb="6">
      <t>キキン</t>
    </rPh>
    <phoneticPr fontId="5"/>
  </si>
  <si>
    <t>ふるさと基金</t>
    <rPh sb="4" eb="6">
      <t>キキン</t>
    </rPh>
    <phoneticPr fontId="5"/>
  </si>
  <si>
    <t>環境施設整備基金</t>
    <rPh sb="0" eb="2">
      <t>カンキョウ</t>
    </rPh>
    <rPh sb="2" eb="4">
      <t>シセツ</t>
    </rPh>
    <rPh sb="4" eb="6">
      <t>セイビ</t>
    </rPh>
    <rPh sb="6" eb="8">
      <t>キキン</t>
    </rPh>
    <phoneticPr fontId="5"/>
  </si>
  <si>
    <t>みどりのふるさと応援基金</t>
    <rPh sb="8" eb="10">
      <t>オウエン</t>
    </rPh>
    <rPh sb="10" eb="1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</si>
</sst>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4BF4-43AA-8359-E2534C19F5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45861</c:v>
                </c:pt>
                <c:pt idx="1">
                  <c:v>50382</c:v>
                </c:pt>
                <c:pt idx="2">
                  <c:v>49922</c:v>
                </c:pt>
                <c:pt idx="3">
                  <c:v>14830</c:v>
                </c:pt>
                <c:pt idx="4">
                  <c:v>14868</c:v>
                </c:pt>
              </c:numCache>
            </c:numRef>
          </c:val>
          <c:smooth val="0"/>
          <c:extLst>
            <c:ext xmlns:c16="http://schemas.microsoft.com/office/drawing/2014/chart" uri="{C3380CC4-5D6E-409C-BE32-E72D297353CC}">
              <c16:uniqueId val="{00000001-4BF4-43AA-8359-E2534C19F5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8.99</c:v>
                </c:pt>
                <c:pt idx="1">
                  <c:v>5.71</c:v>
                </c:pt>
                <c:pt idx="2">
                  <c:v>3.47</c:v>
                </c:pt>
                <c:pt idx="3">
                  <c:v>3.77</c:v>
                </c:pt>
                <c:pt idx="4">
                  <c:v>4.4800000000000004</c:v>
                </c:pt>
              </c:numCache>
            </c:numRef>
          </c:val>
          <c:extLst>
            <c:ext xmlns:c16="http://schemas.microsoft.com/office/drawing/2014/chart" uri="{C3380CC4-5D6E-409C-BE32-E72D297353CC}">
              <c16:uniqueId val="{00000000-1529-4D6F-AEA3-089537078E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25.7</c:v>
                </c:pt>
                <c:pt idx="1">
                  <c:v>26.14</c:v>
                </c:pt>
                <c:pt idx="2">
                  <c:v>24.6</c:v>
                </c:pt>
                <c:pt idx="3">
                  <c:v>24.22</c:v>
                </c:pt>
                <c:pt idx="4">
                  <c:v>21.76</c:v>
                </c:pt>
              </c:numCache>
            </c:numRef>
          </c:val>
          <c:extLst>
            <c:ext xmlns:c16="http://schemas.microsoft.com/office/drawing/2014/chart" uri="{C3380CC4-5D6E-409C-BE32-E72D297353CC}">
              <c16:uniqueId val="{00000001-1529-4D6F-AEA3-089537078E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1.49</c:v>
                </c:pt>
                <c:pt idx="1">
                  <c:v>-3.39</c:v>
                </c:pt>
                <c:pt idx="2">
                  <c:v>-3.72</c:v>
                </c:pt>
                <c:pt idx="3">
                  <c:v>0.37</c:v>
                </c:pt>
                <c:pt idx="4">
                  <c:v>-2.15</c:v>
                </c:pt>
              </c:numCache>
            </c:numRef>
          </c:val>
          <c:smooth val="0"/>
          <c:extLst>
            <c:ext xmlns:c16="http://schemas.microsoft.com/office/drawing/2014/chart" uri="{C3380CC4-5D6E-409C-BE32-E72D297353CC}">
              <c16:uniqueId val="{00000002-1529-4D6F-AEA3-089537078E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1.21</c:v>
                </c:pt>
                <c:pt idx="2">
                  <c:v>#N/A</c:v>
                </c:pt>
                <c:pt idx="3">
                  <c:v>2.1</c:v>
                </c:pt>
                <c:pt idx="4">
                  <c:v>#N/A</c:v>
                </c:pt>
                <c:pt idx="5">
                  <c:v>1.86</c:v>
                </c:pt>
                <c:pt idx="6">
                  <c:v>#N/A</c:v>
                </c:pt>
                <c:pt idx="7">
                  <c:v>0.44</c:v>
                </c:pt>
                <c:pt idx="8">
                  <c:v>#N/A</c:v>
                </c:pt>
                <c:pt idx="9">
                  <c:v>0</c:v>
                </c:pt>
              </c:numCache>
            </c:numRef>
          </c:val>
          <c:extLst>
            <c:ext xmlns:c16="http://schemas.microsoft.com/office/drawing/2014/chart" uri="{C3380CC4-5D6E-409C-BE32-E72D297353CC}">
              <c16:uniqueId val="{00000000-2C80-4991-A3F7-721B28C3F3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80-4991-A3F7-721B28C3F3F5}"/>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0.1</c:v>
                </c:pt>
                <c:pt idx="8">
                  <c:v>#N/A</c:v>
                </c:pt>
                <c:pt idx="9">
                  <c:v>0</c:v>
                </c:pt>
              </c:numCache>
            </c:numRef>
          </c:val>
          <c:extLst>
            <c:ext xmlns:c16="http://schemas.microsoft.com/office/drawing/2014/chart" uri="{C3380CC4-5D6E-409C-BE32-E72D297353CC}">
              <c16:uniqueId val="{00000002-2C80-4991-A3F7-721B28C3F3F5}"/>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C80-4991-A3F7-721B28C3F3F5}"/>
            </c:ext>
          </c:extLst>
        </c:ser>
        <c:ser>
          <c:idx val="4"/>
          <c:order val="4"/>
          <c:tx>
            <c:strRef>
              <c:f>データシート!$A$31</c:f>
              <c:strCache>
                <c:ptCount val="1"/>
                <c:pt idx="0">
                  <c:v>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0.03</c:v>
                </c:pt>
                <c:pt idx="8">
                  <c:v>#N/A</c:v>
                </c:pt>
                <c:pt idx="9">
                  <c:v>0</c:v>
                </c:pt>
              </c:numCache>
            </c:numRef>
          </c:val>
          <c:extLst>
            <c:ext xmlns:c16="http://schemas.microsoft.com/office/drawing/2014/chart" uri="{C3380CC4-5D6E-409C-BE32-E72D297353CC}">
              <c16:uniqueId val="{00000004-2C80-4991-A3F7-721B28C3F3F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5-2C80-4991-A3F7-721B28C3F3F5}"/>
            </c:ext>
          </c:extLst>
        </c:ser>
        <c:ser>
          <c:idx val="6"/>
          <c:order val="6"/>
          <c:tx>
            <c:strRef>
              <c:f>データシート!$A$33</c:f>
              <c:strCache>
                <c:ptCount val="1"/>
                <c:pt idx="0">
                  <c:v>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0.01</c:v>
                </c:pt>
                <c:pt idx="8">
                  <c:v>#N/A</c:v>
                </c:pt>
                <c:pt idx="9">
                  <c:v>0</c:v>
                </c:pt>
              </c:numCache>
            </c:numRef>
          </c:val>
          <c:extLst>
            <c:ext xmlns:c16="http://schemas.microsoft.com/office/drawing/2014/chart" uri="{C3380CC4-5D6E-409C-BE32-E72D297353CC}">
              <c16:uniqueId val="{00000006-2C80-4991-A3F7-721B28C3F3F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0.72</c:v>
                </c:pt>
                <c:pt idx="8">
                  <c:v>#N/A</c:v>
                </c:pt>
                <c:pt idx="9">
                  <c:v>0.76</c:v>
                </c:pt>
              </c:numCache>
            </c:numRef>
          </c:val>
          <c:extLst>
            <c:ext xmlns:c16="http://schemas.microsoft.com/office/drawing/2014/chart" uri="{C3380CC4-5D6E-409C-BE32-E72D297353CC}">
              <c16:uniqueId val="{00000007-2C80-4991-A3F7-721B28C3F3F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8.99</c:v>
                </c:pt>
                <c:pt idx="2">
                  <c:v>#N/A</c:v>
                </c:pt>
                <c:pt idx="3">
                  <c:v>5.7</c:v>
                </c:pt>
                <c:pt idx="4">
                  <c:v>#N/A</c:v>
                </c:pt>
                <c:pt idx="5">
                  <c:v>3.47</c:v>
                </c:pt>
                <c:pt idx="6">
                  <c:v>#N/A</c:v>
                </c:pt>
                <c:pt idx="7">
                  <c:v>3.76</c:v>
                </c:pt>
                <c:pt idx="8">
                  <c:v>#N/A</c:v>
                </c:pt>
                <c:pt idx="9">
                  <c:v>4.47</c:v>
                </c:pt>
              </c:numCache>
            </c:numRef>
          </c:val>
          <c:extLst>
            <c:ext xmlns:c16="http://schemas.microsoft.com/office/drawing/2014/chart" uri="{C3380CC4-5D6E-409C-BE32-E72D297353CC}">
              <c16:uniqueId val="{00000008-2C80-4991-A3F7-721B28C3F3F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36.32</c:v>
                </c:pt>
                <c:pt idx="2">
                  <c:v>#N/A</c:v>
                </c:pt>
                <c:pt idx="3">
                  <c:v>32.65</c:v>
                </c:pt>
                <c:pt idx="4">
                  <c:v>#N/A</c:v>
                </c:pt>
                <c:pt idx="5">
                  <c:v>29.21</c:v>
                </c:pt>
                <c:pt idx="6">
                  <c:v>#N/A</c:v>
                </c:pt>
                <c:pt idx="7">
                  <c:v>26.1</c:v>
                </c:pt>
                <c:pt idx="8">
                  <c:v>#N/A</c:v>
                </c:pt>
                <c:pt idx="9">
                  <c:v>27.61</c:v>
                </c:pt>
              </c:numCache>
            </c:numRef>
          </c:val>
          <c:extLst>
            <c:ext xmlns:c16="http://schemas.microsoft.com/office/drawing/2014/chart" uri="{C3380CC4-5D6E-409C-BE32-E72D297353CC}">
              <c16:uniqueId val="{00000009-2C80-4991-A3F7-721B28C3F3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1287</c:v>
                </c:pt>
                <c:pt idx="5">
                  <c:v>1112</c:v>
                </c:pt>
                <c:pt idx="8">
                  <c:v>1106</c:v>
                </c:pt>
                <c:pt idx="11">
                  <c:v>1030</c:v>
                </c:pt>
                <c:pt idx="14">
                  <c:v>1010</c:v>
                </c:pt>
              </c:numCache>
            </c:numRef>
          </c:val>
          <c:extLst>
            <c:ext xmlns:c16="http://schemas.microsoft.com/office/drawing/2014/chart" uri="{C3380CC4-5D6E-409C-BE32-E72D297353CC}">
              <c16:uniqueId val="{00000000-8DCD-46EF-A056-2707D3FDBE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CD-46EF-A056-2707D3FDBE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119</c:v>
                </c:pt>
                <c:pt idx="3">
                  <c:v>86</c:v>
                </c:pt>
                <c:pt idx="6">
                  <c:v>85</c:v>
                </c:pt>
                <c:pt idx="9">
                  <c:v>11</c:v>
                </c:pt>
                <c:pt idx="12">
                  <c:v>11</c:v>
                </c:pt>
              </c:numCache>
            </c:numRef>
          </c:val>
          <c:extLst>
            <c:ext xmlns:c16="http://schemas.microsoft.com/office/drawing/2014/chart" uri="{C3380CC4-5D6E-409C-BE32-E72D297353CC}">
              <c16:uniqueId val="{00000002-8DCD-46EF-A056-2707D3FDBE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202</c:v>
                </c:pt>
                <c:pt idx="3">
                  <c:v>183</c:v>
                </c:pt>
                <c:pt idx="6">
                  <c:v>163</c:v>
                </c:pt>
                <c:pt idx="9">
                  <c:v>111</c:v>
                </c:pt>
                <c:pt idx="12">
                  <c:v>110</c:v>
                </c:pt>
              </c:numCache>
            </c:numRef>
          </c:val>
          <c:extLst>
            <c:ext xmlns:c16="http://schemas.microsoft.com/office/drawing/2014/chart" uri="{C3380CC4-5D6E-409C-BE32-E72D297353CC}">
              <c16:uniqueId val="{00000003-8DCD-46EF-A056-2707D3FDBE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305</c:v>
                </c:pt>
                <c:pt idx="3">
                  <c:v>328</c:v>
                </c:pt>
                <c:pt idx="6">
                  <c:v>309</c:v>
                </c:pt>
                <c:pt idx="9">
                  <c:v>286</c:v>
                </c:pt>
                <c:pt idx="12">
                  <c:v>264</c:v>
                </c:pt>
              </c:numCache>
            </c:numRef>
          </c:val>
          <c:extLst>
            <c:ext xmlns:c16="http://schemas.microsoft.com/office/drawing/2014/chart" uri="{C3380CC4-5D6E-409C-BE32-E72D297353CC}">
              <c16:uniqueId val="{00000004-8DCD-46EF-A056-2707D3FDBE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CD-46EF-A056-2707D3FDBE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CD-46EF-A056-2707D3FDBE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1257</c:v>
                </c:pt>
                <c:pt idx="3">
                  <c:v>1004</c:v>
                </c:pt>
                <c:pt idx="6">
                  <c:v>1107</c:v>
                </c:pt>
                <c:pt idx="9">
                  <c:v>1115</c:v>
                </c:pt>
                <c:pt idx="12">
                  <c:v>1143</c:v>
                </c:pt>
              </c:numCache>
            </c:numRef>
          </c:val>
          <c:extLst>
            <c:ext xmlns:c16="http://schemas.microsoft.com/office/drawing/2014/chart" uri="{C3380CC4-5D6E-409C-BE32-E72D297353CC}">
              <c16:uniqueId val="{00000007-8DCD-46EF-A056-2707D3FDBE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596</c:v>
                </c:pt>
                <c:pt idx="2">
                  <c:v>#N/A</c:v>
                </c:pt>
                <c:pt idx="3">
                  <c:v>#N/A</c:v>
                </c:pt>
                <c:pt idx="4">
                  <c:v>489</c:v>
                </c:pt>
                <c:pt idx="5">
                  <c:v>#N/A</c:v>
                </c:pt>
                <c:pt idx="6">
                  <c:v>#N/A</c:v>
                </c:pt>
                <c:pt idx="7">
                  <c:v>558</c:v>
                </c:pt>
                <c:pt idx="8">
                  <c:v>#N/A</c:v>
                </c:pt>
                <c:pt idx="9">
                  <c:v>#N/A</c:v>
                </c:pt>
                <c:pt idx="10">
                  <c:v>493</c:v>
                </c:pt>
                <c:pt idx="11">
                  <c:v>#N/A</c:v>
                </c:pt>
                <c:pt idx="12">
                  <c:v>#N/A</c:v>
                </c:pt>
                <c:pt idx="13">
                  <c:v>518</c:v>
                </c:pt>
                <c:pt idx="14">
                  <c:v>#N/A</c:v>
                </c:pt>
              </c:numCache>
            </c:numRef>
          </c:val>
          <c:smooth val="0"/>
          <c:extLst>
            <c:ext xmlns:c16="http://schemas.microsoft.com/office/drawing/2014/chart" uri="{C3380CC4-5D6E-409C-BE32-E72D297353CC}">
              <c16:uniqueId val="{00000008-8DCD-46EF-A056-2707D3FDBE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12065</c:v>
                </c:pt>
                <c:pt idx="5">
                  <c:v>12235</c:v>
                </c:pt>
                <c:pt idx="8">
                  <c:v>11745</c:v>
                </c:pt>
                <c:pt idx="11">
                  <c:v>11599</c:v>
                </c:pt>
                <c:pt idx="14">
                  <c:v>11339</c:v>
                </c:pt>
              </c:numCache>
            </c:numRef>
          </c:val>
          <c:extLst>
            <c:ext xmlns:c16="http://schemas.microsoft.com/office/drawing/2014/chart" uri="{C3380CC4-5D6E-409C-BE32-E72D297353CC}">
              <c16:uniqueId val="{00000000-9E0E-4E10-B4C2-F5A003C3F1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E0E-4E10-B4C2-F5A003C3F1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2949</c:v>
                </c:pt>
                <c:pt idx="5">
                  <c:v>2966</c:v>
                </c:pt>
                <c:pt idx="8">
                  <c:v>2903</c:v>
                </c:pt>
                <c:pt idx="11">
                  <c:v>2962</c:v>
                </c:pt>
                <c:pt idx="14">
                  <c:v>2808</c:v>
                </c:pt>
              </c:numCache>
            </c:numRef>
          </c:val>
          <c:extLst>
            <c:ext xmlns:c16="http://schemas.microsoft.com/office/drawing/2014/chart" uri="{C3380CC4-5D6E-409C-BE32-E72D297353CC}">
              <c16:uniqueId val="{00000002-9E0E-4E10-B4C2-F5A003C3F1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0E-4E10-B4C2-F5A003C3F1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0E-4E10-B4C2-F5A003C3F1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0E-4E10-B4C2-F5A003C3F1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2043</c:v>
                </c:pt>
                <c:pt idx="3">
                  <c:v>1836</c:v>
                </c:pt>
                <c:pt idx="6">
                  <c:v>1692</c:v>
                </c:pt>
                <c:pt idx="9">
                  <c:v>1640</c:v>
                </c:pt>
                <c:pt idx="12">
                  <c:v>1484</c:v>
                </c:pt>
              </c:numCache>
            </c:numRef>
          </c:val>
          <c:extLst>
            <c:ext xmlns:c16="http://schemas.microsoft.com/office/drawing/2014/chart" uri="{C3380CC4-5D6E-409C-BE32-E72D297353CC}">
              <c16:uniqueId val="{00000006-9E0E-4E10-B4C2-F5A003C3F1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774</c:v>
                </c:pt>
                <c:pt idx="3">
                  <c:v>628</c:v>
                </c:pt>
                <c:pt idx="6">
                  <c:v>512</c:v>
                </c:pt>
                <c:pt idx="9">
                  <c:v>466</c:v>
                </c:pt>
                <c:pt idx="12">
                  <c:v>405</c:v>
                </c:pt>
              </c:numCache>
            </c:numRef>
          </c:val>
          <c:extLst>
            <c:ext xmlns:c16="http://schemas.microsoft.com/office/drawing/2014/chart" uri="{C3380CC4-5D6E-409C-BE32-E72D297353CC}">
              <c16:uniqueId val="{00000007-9E0E-4E10-B4C2-F5A003C3F1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4453</c:v>
                </c:pt>
                <c:pt idx="3">
                  <c:v>4373</c:v>
                </c:pt>
                <c:pt idx="6">
                  <c:v>4188</c:v>
                </c:pt>
                <c:pt idx="9">
                  <c:v>4662</c:v>
                </c:pt>
                <c:pt idx="12">
                  <c:v>4522</c:v>
                </c:pt>
              </c:numCache>
            </c:numRef>
          </c:val>
          <c:extLst>
            <c:ext xmlns:c16="http://schemas.microsoft.com/office/drawing/2014/chart" uri="{C3380CC4-5D6E-409C-BE32-E72D297353CC}">
              <c16:uniqueId val="{00000008-9E0E-4E10-B4C2-F5A003C3F1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238</c:v>
                </c:pt>
                <c:pt idx="3">
                  <c:v>152</c:v>
                </c:pt>
                <c:pt idx="6">
                  <c:v>67</c:v>
                </c:pt>
                <c:pt idx="9">
                  <c:v>56</c:v>
                </c:pt>
                <c:pt idx="12">
                  <c:v>46</c:v>
                </c:pt>
              </c:numCache>
            </c:numRef>
          </c:val>
          <c:extLst>
            <c:ext xmlns:c16="http://schemas.microsoft.com/office/drawing/2014/chart" uri="{C3380CC4-5D6E-409C-BE32-E72D297353CC}">
              <c16:uniqueId val="{00000009-9E0E-4E10-B4C2-F5A003C3F1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11015</c:v>
                </c:pt>
                <c:pt idx="3">
                  <c:v>11129</c:v>
                </c:pt>
                <c:pt idx="6">
                  <c:v>11479</c:v>
                </c:pt>
                <c:pt idx="9">
                  <c:v>11282</c:v>
                </c:pt>
                <c:pt idx="12">
                  <c:v>10767</c:v>
                </c:pt>
              </c:numCache>
            </c:numRef>
          </c:val>
          <c:extLst>
            <c:ext xmlns:c16="http://schemas.microsoft.com/office/drawing/2014/chart" uri="{C3380CC4-5D6E-409C-BE32-E72D297353CC}">
              <c16:uniqueId val="{0000000A-9E0E-4E10-B4C2-F5A003C3F1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3508</c:v>
                </c:pt>
                <c:pt idx="2">
                  <c:v>#N/A</c:v>
                </c:pt>
                <c:pt idx="3">
                  <c:v>#N/A</c:v>
                </c:pt>
                <c:pt idx="4">
                  <c:v>2917</c:v>
                </c:pt>
                <c:pt idx="5">
                  <c:v>#N/A</c:v>
                </c:pt>
                <c:pt idx="6">
                  <c:v>#N/A</c:v>
                </c:pt>
                <c:pt idx="7">
                  <c:v>3290</c:v>
                </c:pt>
                <c:pt idx="8">
                  <c:v>#N/A</c:v>
                </c:pt>
                <c:pt idx="9">
                  <c:v>#N/A</c:v>
                </c:pt>
                <c:pt idx="10">
                  <c:v>3545</c:v>
                </c:pt>
                <c:pt idx="11">
                  <c:v>#N/A</c:v>
                </c:pt>
                <c:pt idx="12">
                  <c:v>#N/A</c:v>
                </c:pt>
                <c:pt idx="13">
                  <c:v>3076</c:v>
                </c:pt>
                <c:pt idx="14">
                  <c:v>#N/A</c:v>
                </c:pt>
              </c:numCache>
            </c:numRef>
          </c:val>
          <c:smooth val="0"/>
          <c:extLst>
            <c:ext xmlns:c16="http://schemas.microsoft.com/office/drawing/2014/chart" uri="{C3380CC4-5D6E-409C-BE32-E72D297353CC}">
              <c16:uniqueId val="{0000000B-9E0E-4E10-B4C2-F5A003C3F1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1813</c:v>
                </c:pt>
                <c:pt idx="1">
                  <c:v>1815</c:v>
                </c:pt>
                <c:pt idx="2">
                  <c:v>1607</c:v>
                </c:pt>
              </c:numCache>
            </c:numRef>
          </c:val>
          <c:extLst>
            <c:ext xmlns:c16="http://schemas.microsoft.com/office/drawing/2014/chart" uri="{C3380CC4-5D6E-409C-BE32-E72D297353CC}">
              <c16:uniqueId val="{00000000-C16A-48E2-B77A-23E6CEDC48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228</c:v>
                </c:pt>
                <c:pt idx="1">
                  <c:v>248</c:v>
                </c:pt>
                <c:pt idx="2">
                  <c:v>268</c:v>
                </c:pt>
              </c:numCache>
            </c:numRef>
          </c:val>
          <c:extLst>
            <c:ext xmlns:c16="http://schemas.microsoft.com/office/drawing/2014/chart" uri="{C3380CC4-5D6E-409C-BE32-E72D297353CC}">
              <c16:uniqueId val="{00000001-C16A-48E2-B77A-23E6CEDC48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733</c:v>
                </c:pt>
                <c:pt idx="1">
                  <c:v>770</c:v>
                </c:pt>
                <c:pt idx="2">
                  <c:v>804</c:v>
                </c:pt>
              </c:numCache>
            </c:numRef>
          </c:val>
          <c:extLst>
            <c:ext xmlns:c16="http://schemas.microsoft.com/office/drawing/2014/chart" uri="{C3380CC4-5D6E-409C-BE32-E72D297353CC}">
              <c16:uniqueId val="{00000002-C16A-48E2-B77A-23E6CEDC48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35,059
34,820
16.30
11,545,951
11,017,320
330,750
7,386,564
10,766,696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税収の伸びが見込めない中、更なる歳出削減を実施するとともに、企業誘致、徴収業務の強化に取り組み、財政基盤の強化に努める。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クリーンセンターをはじめとする施設の維持修繕、維持管理にかかる経費が増加している。社会基盤整備として実施してきた投資的経費にかかる公債費負担の占める割合も大きい。費用対効果を見ながらの事務事業の重点化と質的充実を図り、経常経費の一層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64</xdr:row>
      <xdr:rowOff>117793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2423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64</xdr:row>
      <xdr:rowOff>51435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759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64</xdr:row>
      <xdr:rowOff>153988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7597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153988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8804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103188</xdr:rowOff>
    </xdr:from>
    <xdr:to>
      <xdr:col>11</xdr:col>
      <xdr:colOff>82550</xdr:colOff>
      <xdr:row>65</xdr:row>
      <xdr:rowOff>33338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18115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117,910</a:t>
          </a:r>
          <a:r>
            <a:rPr kumimoji="1" lang="ja-JP" altLang="en-US" sz="1300">
              <a:latin typeface="ＭＳ Ｐゴシック" panose="020B0600070205080204" pitchFamily="50" charset="-128"/>
              <a:ea typeface="ＭＳ Ｐゴシック" panose="020B0600070205080204" pitchFamily="50" charset="-128"/>
            </a:rPr>
            <a:t>円）を</a:t>
          </a:r>
          <a:r>
            <a:rPr kumimoji="1" lang="en-US" altLang="ja-JP" sz="1300">
              <a:latin typeface="ＭＳ Ｐゴシック" panose="020B0600070205080204" pitchFamily="50" charset="-128"/>
              <a:ea typeface="ＭＳ Ｐゴシック" panose="020B0600070205080204" pitchFamily="50" charset="-128"/>
            </a:rPr>
            <a:t>421</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人件費において、今後も単純な職員増にならないよう必要最小限の採用に留め、引き続き効率的な財政運営に努める。</a:t>
          </a:r>
        </a:p>
        <a:p>
          <a:r>
            <a:rPr kumimoji="1" lang="ja-JP" altLang="en-US" sz="1300">
              <a:latin typeface="ＭＳ Ｐゴシック" panose="020B0600070205080204" pitchFamily="50" charset="-128"/>
              <a:ea typeface="ＭＳ Ｐゴシック" panose="020B0600070205080204" pitchFamily="50" charset="-128"/>
            </a:rPr>
            <a:t>物件費において、費用対効果を考慮して事務事業を見直し、物件費全体の抑制を図り、必要最小限の経費で効率的な財政運営を目指す。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80465</xdr:rowOff>
    </xdr:from>
    <xdr:to>
      <xdr:col>23</xdr:col>
      <xdr:colOff>133350</xdr:colOff>
      <xdr:row>83</xdr:row>
      <xdr:rowOff>113153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10815"/>
          <a:ext cx="838200" cy="3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65497</xdr:rowOff>
    </xdr:from>
    <xdr:to>
      <xdr:col>19</xdr:col>
      <xdr:colOff>133350</xdr:colOff>
      <xdr:row>83</xdr:row>
      <xdr:rowOff>80465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95847"/>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65497</xdr:rowOff>
    </xdr:from>
    <xdr:to>
      <xdr:col>15</xdr:col>
      <xdr:colOff>82550</xdr:colOff>
      <xdr:row>83</xdr:row>
      <xdr:rowOff>75848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95847"/>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41374</xdr:rowOff>
    </xdr:from>
    <xdr:to>
      <xdr:col>11</xdr:col>
      <xdr:colOff>31750</xdr:colOff>
      <xdr:row>83</xdr:row>
      <xdr:rowOff>75848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71724"/>
          <a:ext cx="889000" cy="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62353</xdr:rowOff>
    </xdr:from>
    <xdr:to>
      <xdr:col>23</xdr:col>
      <xdr:colOff>184150</xdr:colOff>
      <xdr:row>83</xdr:row>
      <xdr:rowOff>163953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78880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29665</xdr:rowOff>
    </xdr:from>
    <xdr:to>
      <xdr:col>19</xdr:col>
      <xdr:colOff>184150</xdr:colOff>
      <xdr:row>83</xdr:row>
      <xdr:rowOff>131265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141442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28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14697</xdr:rowOff>
    </xdr:from>
    <xdr:to>
      <xdr:col>15</xdr:col>
      <xdr:colOff>133350</xdr:colOff>
      <xdr:row>83</xdr:row>
      <xdr:rowOff>116297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126474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25048</xdr:rowOff>
    </xdr:from>
    <xdr:to>
      <xdr:col>11</xdr:col>
      <xdr:colOff>82550</xdr:colOff>
      <xdr:row>83</xdr:row>
      <xdr:rowOff>126648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136825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2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162024</xdr:rowOff>
    </xdr:from>
    <xdr:to>
      <xdr:col>7</xdr:col>
      <xdr:colOff>31750</xdr:colOff>
      <xdr:row>83</xdr:row>
      <xdr:rowOff>92174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2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諸手当については国の制度と同水準であるが、職員の年齢構成等で増減している。今後も適正化に努める。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101600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6012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170543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119743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980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6.54</a:t>
          </a:r>
          <a:r>
            <a:rPr kumimoji="1" lang="ja-JP" altLang="en-US" sz="1300">
              <a:latin typeface="ＭＳ Ｐゴシック" panose="020B0600070205080204" pitchFamily="50" charset="-128"/>
              <a:ea typeface="ＭＳ Ｐゴシック" panose="020B0600070205080204" pitchFamily="50" charset="-128"/>
            </a:rPr>
            <a:t>人）を</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過去には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カ年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人削減方針により職員数減の施策を実施してきたが、行政業務が多様化し、福祉等の専門職が増加することで、類似団体平均を超えてしまった。今後はさらなる最小限の職員採用に留め、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75384</xdr:rowOff>
    </xdr:from>
    <xdr:to>
      <xdr:col>81</xdr:col>
      <xdr:colOff>44450</xdr:colOff>
      <xdr:row>60</xdr:row>
      <xdr:rowOff>116749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62384"/>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59872</xdr:rowOff>
    </xdr:from>
    <xdr:to>
      <xdr:col>77</xdr:col>
      <xdr:colOff>44450</xdr:colOff>
      <xdr:row>60</xdr:row>
      <xdr:rowOff>75384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4687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59872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124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88265</xdr:rowOff>
    </xdr:from>
    <xdr:to>
      <xdr:col>68</xdr:col>
      <xdr:colOff>152400</xdr:colOff>
      <xdr:row>60</xdr:row>
      <xdr:rowOff>25400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038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38026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2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24584</xdr:rowOff>
    </xdr:from>
    <xdr:to>
      <xdr:col>77</xdr:col>
      <xdr:colOff>95250</xdr:colOff>
      <xdr:row>60</xdr:row>
      <xdr:rowOff>126184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9072</xdr:rowOff>
    </xdr:from>
    <xdr:to>
      <xdr:col>73</xdr:col>
      <xdr:colOff>44450</xdr:colOff>
      <xdr:row>60</xdr:row>
      <xdr:rowOff>110672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120849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これまで人口増加に伴う社会基盤整備として、継続的に投資的事業を推進し、また、維持管理してきたために公債費が増嵩、さらに県第二浄化センターの関連で下水道整備事業を推進してきたことに伴う繰出金が実質公債費を高くしている要因である。今後は投資的事業の抑制や交付税算入できる起債を検討することで、実質公債費比率のさらなる減少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41487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343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81704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34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146050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826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103294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4695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52494</xdr:rowOff>
    </xdr:from>
    <xdr:to>
      <xdr:col>64</xdr:col>
      <xdr:colOff>152400</xdr:colOff>
      <xdr:row>43</xdr:row>
      <xdr:rowOff>154094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138871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27.9</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施設の更新や道路等の投資的事業の財源として、また、現在世代と将来世代での負担を平準化するためにも地方債の発行に頼ってきた。今後は投資的事業を抑制することや交付税算入等財源措置を検討し、後世への負担軽減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123855</xdr:rowOff>
    </xdr:from>
    <xdr:to>
      <xdr:col>81</xdr:col>
      <xdr:colOff>44450</xdr:colOff>
      <xdr:row>17</xdr:row>
      <xdr:rowOff>28242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67055"/>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1814</xdr:rowOff>
    </xdr:from>
    <xdr:to>
      <xdr:col>77</xdr:col>
      <xdr:colOff>44450</xdr:colOff>
      <xdr:row>17</xdr:row>
      <xdr:rowOff>28242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916464"/>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106619</xdr:rowOff>
    </xdr:from>
    <xdr:to>
      <xdr:col>72</xdr:col>
      <xdr:colOff>203200</xdr:colOff>
      <xdr:row>17</xdr:row>
      <xdr:rowOff>1814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49819"/>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106619</xdr:rowOff>
    </xdr:from>
    <xdr:to>
      <xdr:col>68</xdr:col>
      <xdr:colOff>152400</xdr:colOff>
      <xdr:row>17</xdr:row>
      <xdr:rowOff>50074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4981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73055</xdr:rowOff>
    </xdr:from>
    <xdr:to>
      <xdr:col>81</xdr:col>
      <xdr:colOff>95250</xdr:colOff>
      <xdr:row>17</xdr:row>
      <xdr:rowOff>3205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45132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8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148892</xdr:rowOff>
    </xdr:from>
    <xdr:to>
      <xdr:col>77</xdr:col>
      <xdr:colOff>95250</xdr:colOff>
      <xdr:row>17</xdr:row>
      <xdr:rowOff>79042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63819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7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122464</xdr:rowOff>
    </xdr:from>
    <xdr:to>
      <xdr:col>73</xdr:col>
      <xdr:colOff>44450</xdr:colOff>
      <xdr:row>17</xdr:row>
      <xdr:rowOff>52614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37391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55819</xdr:rowOff>
    </xdr:from>
    <xdr:to>
      <xdr:col>68</xdr:col>
      <xdr:colOff>203200</xdr:colOff>
      <xdr:row>16</xdr:row>
      <xdr:rowOff>157419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142196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8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170724</xdr:rowOff>
    </xdr:from>
    <xdr:to>
      <xdr:col>64</xdr:col>
      <xdr:colOff>152400</xdr:colOff>
      <xdr:row>17</xdr:row>
      <xdr:rowOff>100874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85651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0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35,059
34,820
16.30
11,545,951
11,017,320
330,750
7,386,564
10,766,696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過去には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カ年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人削減方針による退職者の不補充などを実施してきたことにより、一定の効果を上げている。しかし、業務の多様化による専門職等の増加により、職員数は増加傾向であるため今後も必要最小限の採用に留め、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940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36</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8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35</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30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xdr:rowOff>
    </xdr:from>
    <xdr:to>
      <xdr:col>24</xdr:col>
      <xdr:colOff>76200</xdr:colOff>
      <xdr:row>36</xdr:row>
      <xdr:rowOff>113792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142494</xdr:rowOff>
    </xdr:from>
    <xdr:to>
      <xdr:col>20</xdr:col>
      <xdr:colOff>38100</xdr:colOff>
      <xdr:row>36</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82821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96774</xdr:rowOff>
    </xdr:from>
    <xdr:to>
      <xdr:col>15</xdr:col>
      <xdr:colOff>149225</xdr:colOff>
      <xdr:row>36</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37101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クリーンセンターやその他の施設が老朽化しており、維持・運営費が高くなっているのが原因である。</a:t>
          </a:r>
        </a:p>
        <a:p>
          <a:r>
            <a:rPr kumimoji="1" lang="ja-JP" altLang="en-US" sz="1300">
              <a:latin typeface="ＭＳ Ｐゴシック" panose="020B0600070205080204" pitchFamily="50" charset="-128"/>
              <a:ea typeface="ＭＳ Ｐゴシック" panose="020B0600070205080204" pitchFamily="50" charset="-128"/>
            </a:rPr>
            <a:t>今後も費用対効果を考慮した事務事業の見直しや公共施設等総合管理計画等による施設の長寿命化事業で物件費全体を平準化しながら総支出額の抑制を図り、必要最小限の経費で効率的な財政運営を目指す。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75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75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68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153670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76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高齢化による医療及び障がい者に対しての介護給付等の経費の増大や人件費の高騰等による保育園の運営委託料などの福祉関係費が年々増加している。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105228</xdr:rowOff>
    </xdr:from>
    <xdr:to>
      <xdr:col>24</xdr:col>
      <xdr:colOff>25400</xdr:colOff>
      <xdr:row>58</xdr:row>
      <xdr:rowOff>116115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49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116115</xdr:rowOff>
    </xdr:from>
    <xdr:to>
      <xdr:col>19</xdr:col>
      <xdr:colOff>187325</xdr:colOff>
      <xdr:row>58</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60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58</xdr:row>
      <xdr:rowOff>61685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86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繰出金が大部分を占めている（</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％）。特別会計においては経費の削減と独立採算の原則による料金改定等の適正化を図ることにより、繰出金の削減に努める。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136525</xdr:rowOff>
    </xdr:from>
    <xdr:to>
      <xdr:col>82</xdr:col>
      <xdr:colOff>107950</xdr:colOff>
      <xdr:row>55</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662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79375</xdr:rowOff>
    </xdr:from>
    <xdr:to>
      <xdr:col>78</xdr:col>
      <xdr:colOff>69850</xdr:colOff>
      <xdr:row>55</xdr:row>
      <xdr:rowOff>136525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091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79375</xdr:rowOff>
    </xdr:from>
    <xdr:to>
      <xdr:col>73</xdr:col>
      <xdr:colOff>180975</xdr:colOff>
      <xdr:row>57</xdr:row>
      <xdr:rowOff>117475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0912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117475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282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85725</xdr:rowOff>
    </xdr:from>
    <xdr:to>
      <xdr:col>78</xdr:col>
      <xdr:colOff>120650</xdr:colOff>
      <xdr:row>56</xdr:row>
      <xdr:rowOff>15875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26052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8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28575</xdr:rowOff>
    </xdr:from>
    <xdr:to>
      <xdr:col>74</xdr:col>
      <xdr:colOff>31750</xdr:colOff>
      <xdr:row>55</xdr:row>
      <xdr:rowOff>130175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140352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66675</xdr:rowOff>
    </xdr:from>
    <xdr:to>
      <xdr:col>69</xdr:col>
      <xdr:colOff>142875</xdr:colOff>
      <xdr:row>57</xdr:row>
      <xdr:rowOff>168275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153052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旧都市整備公団立替施行に係る関公費の償還が終わってきており、補助金等を押し下げている。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854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14986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人口増加に伴う社会資本整備を継続的に実施してきたことに加え、総合保健福祉会館・清掃施設など大規模施設の整備事業の財源として多額の地方債を発行してきたことが要因である。今後、内水対策や新清掃施設の建設に伴う起債の発行が見込まれているので、引き続き地方債の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77470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2486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77470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77</xdr:row>
      <xdr:rowOff>168911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791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扶助費及び物件費の増加に因るところが大きい。類似団体に比べて、経常収支比率が高い水準で推移していることを踏まえ、今後も不要不急の事業は行わず、費用対効果を考慮した事務事業全体の見直しを行い、必要最小限の経費で効率的な財政運営を目指す。</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117856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4589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85852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145287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223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145287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58368"/>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85340</xdr:rowOff>
    </xdr:from>
    <xdr:to>
      <xdr:col>29</xdr:col>
      <xdr:colOff>127000</xdr:colOff>
      <xdr:row>18</xdr:row>
      <xdr:rowOff>113915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19065"/>
          <a:ext cx="6477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113915</xdr:rowOff>
    </xdr:from>
    <xdr:to>
      <xdr:col>26</xdr:col>
      <xdr:colOff>50800</xdr:colOff>
      <xdr:row>18</xdr:row>
      <xdr:rowOff>135257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47640"/>
          <a:ext cx="698500" cy="21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135257</xdr:rowOff>
    </xdr:from>
    <xdr:to>
      <xdr:col>22</xdr:col>
      <xdr:colOff>114300</xdr:colOff>
      <xdr:row>18</xdr:row>
      <xdr:rowOff>162134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68982"/>
          <a:ext cx="698500" cy="2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137968</xdr:rowOff>
    </xdr:from>
    <xdr:to>
      <xdr:col>18</xdr:col>
      <xdr:colOff>177800</xdr:colOff>
      <xdr:row>18</xdr:row>
      <xdr:rowOff>162134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71693"/>
          <a:ext cx="698500" cy="24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34540</xdr:rowOff>
    </xdr:from>
    <xdr:to>
      <xdr:col>29</xdr:col>
      <xdr:colOff>177800</xdr:colOff>
      <xdr:row>18</xdr:row>
      <xdr:rowOff>136141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82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6617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63115</xdr:rowOff>
    </xdr:from>
    <xdr:to>
      <xdr:col>26</xdr:col>
      <xdr:colOff>101600</xdr:colOff>
      <xdr:row>18</xdr:row>
      <xdr:rowOff>164716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68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149493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3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84457</xdr:rowOff>
    </xdr:from>
    <xdr:to>
      <xdr:col>22</xdr:col>
      <xdr:colOff>165100</xdr:colOff>
      <xdr:row>19</xdr:row>
      <xdr:rowOff>14607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8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170834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0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111334</xdr:rowOff>
    </xdr:from>
    <xdr:to>
      <xdr:col>19</xdr:col>
      <xdr:colOff>38100</xdr:colOff>
      <xdr:row>19</xdr:row>
      <xdr:rowOff>41484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26261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87167</xdr:rowOff>
    </xdr:from>
    <xdr:to>
      <xdr:col>15</xdr:col>
      <xdr:colOff>101600</xdr:colOff>
      <xdr:row>19</xdr:row>
      <xdr:rowOff>17318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08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191171</xdr:rowOff>
    </xdr:from>
    <xdr:to>
      <xdr:col>29</xdr:col>
      <xdr:colOff>127000</xdr:colOff>
      <xdr:row>35</xdr:row>
      <xdr:rowOff>215664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01521"/>
          <a:ext cx="647700" cy="2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153453</xdr:rowOff>
    </xdr:from>
    <xdr:to>
      <xdr:col>26</xdr:col>
      <xdr:colOff>50800</xdr:colOff>
      <xdr:row>35</xdr:row>
      <xdr:rowOff>215664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63803"/>
          <a:ext cx="698500" cy="62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153453</xdr:rowOff>
    </xdr:from>
    <xdr:to>
      <xdr:col>22</xdr:col>
      <xdr:colOff>114300</xdr:colOff>
      <xdr:row>35</xdr:row>
      <xdr:rowOff>218701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63803"/>
          <a:ext cx="698500" cy="6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118869</xdr:rowOff>
    </xdr:from>
    <xdr:to>
      <xdr:col>18</xdr:col>
      <xdr:colOff>177800</xdr:colOff>
      <xdr:row>35</xdr:row>
      <xdr:rowOff>218701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29219"/>
          <a:ext cx="698500" cy="9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140371</xdr:rowOff>
    </xdr:from>
    <xdr:to>
      <xdr:col>29</xdr:col>
      <xdr:colOff>177800</xdr:colOff>
      <xdr:row>35</xdr:row>
      <xdr:rowOff>241971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50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328348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9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164864</xdr:rowOff>
    </xdr:from>
    <xdr:to>
      <xdr:col>26</xdr:col>
      <xdr:colOff>101600</xdr:colOff>
      <xdr:row>35</xdr:row>
      <xdr:rowOff>266464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75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276641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4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102653</xdr:rowOff>
    </xdr:from>
    <xdr:to>
      <xdr:col>22</xdr:col>
      <xdr:colOff>165100</xdr:colOff>
      <xdr:row>35</xdr:row>
      <xdr:rowOff>204253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1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214430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8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167901</xdr:rowOff>
    </xdr:from>
    <xdr:to>
      <xdr:col>19</xdr:col>
      <xdr:colOff>38100</xdr:colOff>
      <xdr:row>35</xdr:row>
      <xdr:rowOff>269501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78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279678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4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68069</xdr:rowOff>
    </xdr:from>
    <xdr:to>
      <xdr:col>15</xdr:col>
      <xdr:colOff>101600</xdr:colOff>
      <xdr:row>35</xdr:row>
      <xdr:rowOff>169669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7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179846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4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35,059
34,820
16.30
11,545,951
11,017,320
330,750
7,386,564
10,766,696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10637</xdr:rowOff>
    </xdr:from>
    <xdr:to>
      <xdr:col>24</xdr:col>
      <xdr:colOff>63500</xdr:colOff>
      <xdr:row>38</xdr:row>
      <xdr:rowOff>47784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25737"/>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47784</xdr:rowOff>
    </xdr:from>
    <xdr:to>
      <xdr:col>19</xdr:col>
      <xdr:colOff>177800</xdr:colOff>
      <xdr:row>38</xdr:row>
      <xdr:rowOff>58109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62884"/>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58109</xdr:rowOff>
    </xdr:from>
    <xdr:to>
      <xdr:col>15</xdr:col>
      <xdr:colOff>50800</xdr:colOff>
      <xdr:row>38</xdr:row>
      <xdr:rowOff>99543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3209"/>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78149</xdr:rowOff>
    </xdr:from>
    <xdr:to>
      <xdr:col>10</xdr:col>
      <xdr:colOff>114300</xdr:colOff>
      <xdr:row>38</xdr:row>
      <xdr:rowOff>99543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93249"/>
          <a:ext cx="889000" cy="2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131286</xdr:rowOff>
    </xdr:from>
    <xdr:to>
      <xdr:col>24</xdr:col>
      <xdr:colOff>114300</xdr:colOff>
      <xdr:row>38</xdr:row>
      <xdr:rowOff>61437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4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109713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168434</xdr:rowOff>
    </xdr:from>
    <xdr:to>
      <xdr:col>20</xdr:col>
      <xdr:colOff>38100</xdr:colOff>
      <xdr:row>38</xdr:row>
      <xdr:rowOff>98584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89711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7309</xdr:rowOff>
    </xdr:from>
    <xdr:to>
      <xdr:col>15</xdr:col>
      <xdr:colOff>101600</xdr:colOff>
      <xdr:row>38</xdr:row>
      <xdr:rowOff>108909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100036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48743</xdr:rowOff>
    </xdr:from>
    <xdr:to>
      <xdr:col>10</xdr:col>
      <xdr:colOff>165100</xdr:colOff>
      <xdr:row>38</xdr:row>
      <xdr:rowOff>150343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141470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27349</xdr:rowOff>
    </xdr:from>
    <xdr:to>
      <xdr:col>6</xdr:col>
      <xdr:colOff>38100</xdr:colOff>
      <xdr:row>38</xdr:row>
      <xdr:rowOff>128949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120076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103301</xdr:rowOff>
    </xdr:from>
    <xdr:to>
      <xdr:col>24</xdr:col>
      <xdr:colOff>63500</xdr:colOff>
      <xdr:row>56</xdr:row>
      <xdr:rowOff>137237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04501"/>
          <a:ext cx="838200" cy="3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137237</xdr:rowOff>
    </xdr:from>
    <xdr:to>
      <xdr:col>19</xdr:col>
      <xdr:colOff>177800</xdr:colOff>
      <xdr:row>56</xdr:row>
      <xdr:rowOff>148501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38437"/>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109245</xdr:rowOff>
    </xdr:from>
    <xdr:to>
      <xdr:col>15</xdr:col>
      <xdr:colOff>50800</xdr:colOff>
      <xdr:row>56</xdr:row>
      <xdr:rowOff>148501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10445"/>
          <a:ext cx="889000" cy="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109245</xdr:rowOff>
    </xdr:from>
    <xdr:to>
      <xdr:col>10</xdr:col>
      <xdr:colOff>114300</xdr:colOff>
      <xdr:row>56</xdr:row>
      <xdr:rowOff>171247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0445"/>
          <a:ext cx="889000" cy="6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52501</xdr:rowOff>
    </xdr:from>
    <xdr:to>
      <xdr:col>24</xdr:col>
      <xdr:colOff>114300</xdr:colOff>
      <xdr:row>56</xdr:row>
      <xdr:rowOff>154101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75378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86437</xdr:rowOff>
    </xdr:from>
    <xdr:to>
      <xdr:col>20</xdr:col>
      <xdr:colOff>38100</xdr:colOff>
      <xdr:row>57</xdr:row>
      <xdr:rowOff>16587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33114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97701</xdr:rowOff>
    </xdr:from>
    <xdr:to>
      <xdr:col>15</xdr:col>
      <xdr:colOff>101600</xdr:colOff>
      <xdr:row>57</xdr:row>
      <xdr:rowOff>27851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44378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7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58445</xdr:rowOff>
    </xdr:from>
    <xdr:to>
      <xdr:col>10</xdr:col>
      <xdr:colOff>165100</xdr:colOff>
      <xdr:row>56</xdr:row>
      <xdr:rowOff>160045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5122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120447</xdr:rowOff>
    </xdr:from>
    <xdr:to>
      <xdr:col>6</xdr:col>
      <xdr:colOff>38100</xdr:colOff>
      <xdr:row>57</xdr:row>
      <xdr:rowOff>50597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67124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9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45459</xdr:rowOff>
    </xdr:from>
    <xdr:to>
      <xdr:col>24</xdr:col>
      <xdr:colOff>63500</xdr:colOff>
      <xdr:row>76</xdr:row>
      <xdr:rowOff>61004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75659"/>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61004</xdr:rowOff>
    </xdr:from>
    <xdr:to>
      <xdr:col>19</xdr:col>
      <xdr:colOff>177800</xdr:colOff>
      <xdr:row>76</xdr:row>
      <xdr:rowOff>74606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91204"/>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23800</xdr:rowOff>
    </xdr:from>
    <xdr:to>
      <xdr:col>15</xdr:col>
      <xdr:colOff>50800</xdr:colOff>
      <xdr:row>76</xdr:row>
      <xdr:rowOff>74606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054000"/>
          <a:ext cx="8890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23800</xdr:rowOff>
    </xdr:from>
    <xdr:to>
      <xdr:col>10</xdr:col>
      <xdr:colOff>114300</xdr:colOff>
      <xdr:row>76</xdr:row>
      <xdr:rowOff>57004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54000"/>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166109</xdr:rowOff>
    </xdr:from>
    <xdr:to>
      <xdr:col>24</xdr:col>
      <xdr:colOff>114300</xdr:colOff>
      <xdr:row>76</xdr:row>
      <xdr:rowOff>96259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2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17537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7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10204</xdr:rowOff>
    </xdr:from>
    <xdr:to>
      <xdr:col>20</xdr:col>
      <xdr:colOff>38100</xdr:colOff>
      <xdr:row>76</xdr:row>
      <xdr:rowOff>111804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128332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23806</xdr:rowOff>
    </xdr:from>
    <xdr:to>
      <xdr:col>15</xdr:col>
      <xdr:colOff>101600</xdr:colOff>
      <xdr:row>76</xdr:row>
      <xdr:rowOff>125406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141933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2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144450</xdr:rowOff>
    </xdr:from>
    <xdr:to>
      <xdr:col>10</xdr:col>
      <xdr:colOff>165100</xdr:colOff>
      <xdr:row>76</xdr:row>
      <xdr:rowOff>74600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91127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77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6204</xdr:rowOff>
    </xdr:from>
    <xdr:to>
      <xdr:col>6</xdr:col>
      <xdr:colOff>38100</xdr:colOff>
      <xdr:row>76</xdr:row>
      <xdr:rowOff>107804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124331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1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115469</xdr:rowOff>
    </xdr:from>
    <xdr:to>
      <xdr:col>24</xdr:col>
      <xdr:colOff>63500</xdr:colOff>
      <xdr:row>97</xdr:row>
      <xdr:rowOff>15881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74669"/>
          <a:ext cx="838200" cy="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15881</xdr:rowOff>
    </xdr:from>
    <xdr:to>
      <xdr:col>19</xdr:col>
      <xdr:colOff>177800</xdr:colOff>
      <xdr:row>97</xdr:row>
      <xdr:rowOff>32814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46531"/>
          <a:ext cx="8890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32814</xdr:rowOff>
    </xdr:from>
    <xdr:to>
      <xdr:col>15</xdr:col>
      <xdr:colOff>50800</xdr:colOff>
      <xdr:row>97</xdr:row>
      <xdr:rowOff>85162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63464"/>
          <a:ext cx="889000" cy="5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85162</xdr:rowOff>
    </xdr:from>
    <xdr:to>
      <xdr:col>10</xdr:col>
      <xdr:colOff>114300</xdr:colOff>
      <xdr:row>97</xdr:row>
      <xdr:rowOff>139325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15812"/>
          <a:ext cx="889000" cy="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64669</xdr:rowOff>
    </xdr:from>
    <xdr:to>
      <xdr:col>24</xdr:col>
      <xdr:colOff>114300</xdr:colOff>
      <xdr:row>96</xdr:row>
      <xdr:rowOff>166269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43096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0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136531</xdr:rowOff>
    </xdr:from>
    <xdr:to>
      <xdr:col>20</xdr:col>
      <xdr:colOff>38100</xdr:colOff>
      <xdr:row>97</xdr:row>
      <xdr:rowOff>66681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9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153464</xdr:rowOff>
    </xdr:from>
    <xdr:to>
      <xdr:col>15</xdr:col>
      <xdr:colOff>101600</xdr:colOff>
      <xdr:row>97</xdr:row>
      <xdr:rowOff>83614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1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74741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34362</xdr:rowOff>
    </xdr:from>
    <xdr:to>
      <xdr:col>10</xdr:col>
      <xdr:colOff>165100</xdr:colOff>
      <xdr:row>97</xdr:row>
      <xdr:rowOff>135962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127089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88525</xdr:rowOff>
    </xdr:from>
    <xdr:to>
      <xdr:col>6</xdr:col>
      <xdr:colOff>38100</xdr:colOff>
      <xdr:row>98</xdr:row>
      <xdr:rowOff>18675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86240</xdr:rowOff>
    </xdr:from>
    <xdr:to>
      <xdr:col>55</xdr:col>
      <xdr:colOff>0</xdr:colOff>
      <xdr:row>36</xdr:row>
      <xdr:rowOff>167785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58440"/>
          <a:ext cx="838200" cy="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86240</xdr:rowOff>
    </xdr:from>
    <xdr:to>
      <xdr:col>50</xdr:col>
      <xdr:colOff>114300</xdr:colOff>
      <xdr:row>36</xdr:row>
      <xdr:rowOff>104778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58440"/>
          <a:ext cx="889000" cy="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104778</xdr:rowOff>
    </xdr:from>
    <xdr:to>
      <xdr:col>45</xdr:col>
      <xdr:colOff>177800</xdr:colOff>
      <xdr:row>37</xdr:row>
      <xdr:rowOff>64981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76978"/>
          <a:ext cx="889000" cy="13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36297</xdr:rowOff>
    </xdr:from>
    <xdr:to>
      <xdr:col>41</xdr:col>
      <xdr:colOff>50800</xdr:colOff>
      <xdr:row>37</xdr:row>
      <xdr:rowOff>64981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79947"/>
          <a:ext cx="889000" cy="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116985</xdr:rowOff>
    </xdr:from>
    <xdr:to>
      <xdr:col>55</xdr:col>
      <xdr:colOff>50800</xdr:colOff>
      <xdr:row>37</xdr:row>
      <xdr:rowOff>47135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95412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6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35440</xdr:rowOff>
    </xdr:from>
    <xdr:to>
      <xdr:col>50</xdr:col>
      <xdr:colOff>165100</xdr:colOff>
      <xdr:row>36</xdr:row>
      <xdr:rowOff>137040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153567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8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53978</xdr:rowOff>
    </xdr:from>
    <xdr:to>
      <xdr:col>46</xdr:col>
      <xdr:colOff>38100</xdr:colOff>
      <xdr:row>36</xdr:row>
      <xdr:rowOff>155578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655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0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14181</xdr:rowOff>
    </xdr:from>
    <xdr:to>
      <xdr:col>41</xdr:col>
      <xdr:colOff>101600</xdr:colOff>
      <xdr:row>37</xdr:row>
      <xdr:rowOff>115781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106908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156947</xdr:rowOff>
    </xdr:from>
    <xdr:to>
      <xdr:col>36</xdr:col>
      <xdr:colOff>165100</xdr:colOff>
      <xdr:row>37</xdr:row>
      <xdr:rowOff>87097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78224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105711</xdr:rowOff>
    </xdr:from>
    <xdr:to>
      <xdr:col>55</xdr:col>
      <xdr:colOff>0</xdr:colOff>
      <xdr:row>58</xdr:row>
      <xdr:rowOff>105799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49811"/>
          <a:ext cx="8382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25578</xdr:rowOff>
    </xdr:from>
    <xdr:to>
      <xdr:col>50</xdr:col>
      <xdr:colOff>114300</xdr:colOff>
      <xdr:row>58</xdr:row>
      <xdr:rowOff>105799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69678"/>
          <a:ext cx="889000" cy="8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24526</xdr:rowOff>
    </xdr:from>
    <xdr:to>
      <xdr:col>45</xdr:col>
      <xdr:colOff>177800</xdr:colOff>
      <xdr:row>58</xdr:row>
      <xdr:rowOff>25578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68626"/>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24526</xdr:rowOff>
    </xdr:from>
    <xdr:to>
      <xdr:col>41</xdr:col>
      <xdr:colOff>50800</xdr:colOff>
      <xdr:row>58</xdr:row>
      <xdr:rowOff>34861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68626"/>
          <a:ext cx="8890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54911</xdr:rowOff>
    </xdr:from>
    <xdr:to>
      <xdr:col>55</xdr:col>
      <xdr:colOff>50800</xdr:colOff>
      <xdr:row>58</xdr:row>
      <xdr:rowOff>156511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9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141288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1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54999</xdr:rowOff>
    </xdr:from>
    <xdr:to>
      <xdr:col>50</xdr:col>
      <xdr:colOff>165100</xdr:colOff>
      <xdr:row>58</xdr:row>
      <xdr:rowOff>156599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147726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146228</xdr:rowOff>
    </xdr:from>
    <xdr:to>
      <xdr:col>46</xdr:col>
      <xdr:colOff>38100</xdr:colOff>
      <xdr:row>58</xdr:row>
      <xdr:rowOff>76378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67505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145176</xdr:rowOff>
    </xdr:from>
    <xdr:to>
      <xdr:col>41</xdr:col>
      <xdr:colOff>101600</xdr:colOff>
      <xdr:row>58</xdr:row>
      <xdr:rowOff>75326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91853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155511</xdr:rowOff>
    </xdr:from>
    <xdr:to>
      <xdr:col>36</xdr:col>
      <xdr:colOff>165100</xdr:colOff>
      <xdr:row>58</xdr:row>
      <xdr:rowOff>85661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76788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2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132449</xdr:rowOff>
    </xdr:from>
    <xdr:to>
      <xdr:col>55</xdr:col>
      <xdr:colOff>0</xdr:colOff>
      <xdr:row>78</xdr:row>
      <xdr:rowOff>135086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05549"/>
          <a:ext cx="8382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124816</xdr:rowOff>
    </xdr:from>
    <xdr:to>
      <xdr:col>50</xdr:col>
      <xdr:colOff>114300</xdr:colOff>
      <xdr:row>78</xdr:row>
      <xdr:rowOff>132449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97916"/>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75104</xdr:rowOff>
    </xdr:from>
    <xdr:to>
      <xdr:col>45</xdr:col>
      <xdr:colOff>177800</xdr:colOff>
      <xdr:row>78</xdr:row>
      <xdr:rowOff>124816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48204"/>
          <a:ext cx="889000" cy="4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75104</xdr:rowOff>
    </xdr:from>
    <xdr:to>
      <xdr:col>41</xdr:col>
      <xdr:colOff>50800</xdr:colOff>
      <xdr:row>78</xdr:row>
      <xdr:rowOff>127490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48204"/>
          <a:ext cx="889000" cy="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84286</xdr:rowOff>
    </xdr:from>
    <xdr:to>
      <xdr:col>55</xdr:col>
      <xdr:colOff>50800</xdr:colOff>
      <xdr:row>79</xdr:row>
      <xdr:rowOff>14436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81649</xdr:rowOff>
    </xdr:from>
    <xdr:to>
      <xdr:col>50</xdr:col>
      <xdr:colOff>165100</xdr:colOff>
      <xdr:row>79</xdr:row>
      <xdr:rowOff>11799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2926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74016</xdr:rowOff>
    </xdr:from>
    <xdr:to>
      <xdr:col>46</xdr:col>
      <xdr:colOff>38100</xdr:colOff>
      <xdr:row>79</xdr:row>
      <xdr:rowOff>4166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166743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3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24304</xdr:rowOff>
    </xdr:from>
    <xdr:to>
      <xdr:col>41</xdr:col>
      <xdr:colOff>101600</xdr:colOff>
      <xdr:row>78</xdr:row>
      <xdr:rowOff>125904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142431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7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76690</xdr:rowOff>
    </xdr:from>
    <xdr:to>
      <xdr:col>36</xdr:col>
      <xdr:colOff>165100</xdr:colOff>
      <xdr:row>79</xdr:row>
      <xdr:rowOff>6840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169417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4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128308</xdr:rowOff>
    </xdr:from>
    <xdr:to>
      <xdr:col>55</xdr:col>
      <xdr:colOff>0</xdr:colOff>
      <xdr:row>98</xdr:row>
      <xdr:rowOff>129132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930408"/>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62928</xdr:rowOff>
    </xdr:from>
    <xdr:to>
      <xdr:col>50</xdr:col>
      <xdr:colOff>114300</xdr:colOff>
      <xdr:row>98</xdr:row>
      <xdr:rowOff>129132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93578"/>
          <a:ext cx="889000" cy="2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62928</xdr:rowOff>
    </xdr:from>
    <xdr:to>
      <xdr:col>45</xdr:col>
      <xdr:colOff>177800</xdr:colOff>
      <xdr:row>98</xdr:row>
      <xdr:rowOff>52504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93578"/>
          <a:ext cx="889000" cy="16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107886</xdr:rowOff>
    </xdr:from>
    <xdr:to>
      <xdr:col>41</xdr:col>
      <xdr:colOff>50800</xdr:colOff>
      <xdr:row>98</xdr:row>
      <xdr:rowOff>52504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38536"/>
          <a:ext cx="889000" cy="1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77508</xdr:rowOff>
    </xdr:from>
    <xdr:to>
      <xdr:col>55</xdr:col>
      <xdr:colOff>50800</xdr:colOff>
      <xdr:row>99</xdr:row>
      <xdr:rowOff>7658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163885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78332</xdr:rowOff>
    </xdr:from>
    <xdr:to>
      <xdr:col>50</xdr:col>
      <xdr:colOff>165100</xdr:colOff>
      <xdr:row>99</xdr:row>
      <xdr:rowOff>8482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171059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12128</xdr:rowOff>
    </xdr:from>
    <xdr:to>
      <xdr:col>46</xdr:col>
      <xdr:colOff>38100</xdr:colOff>
      <xdr:row>97</xdr:row>
      <xdr:rowOff>113728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130255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4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1704</xdr:rowOff>
    </xdr:from>
    <xdr:to>
      <xdr:col>41</xdr:col>
      <xdr:colOff>101600</xdr:colOff>
      <xdr:row>98</xdr:row>
      <xdr:rowOff>103304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0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94431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57086</xdr:rowOff>
    </xdr:from>
    <xdr:to>
      <xdr:col>36</xdr:col>
      <xdr:colOff>165100</xdr:colOff>
      <xdr:row>97</xdr:row>
      <xdr:rowOff>158686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3763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6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42385</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8935"/>
          <a:ext cx="8382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42385</xdr:rowOff>
    </xdr:from>
    <xdr:to>
      <xdr:col>81</xdr:col>
      <xdr:colOff>50800</xdr:colOff>
      <xdr:row>39</xdr:row>
      <xdr:rowOff>44428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8935"/>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44355</xdr:rowOff>
    </xdr:from>
    <xdr:to>
      <xdr:col>76</xdr:col>
      <xdr:colOff>114300</xdr:colOff>
      <xdr:row>39</xdr:row>
      <xdr:rowOff>44428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0905"/>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44355</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3090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163035</xdr:rowOff>
    </xdr:from>
    <xdr:to>
      <xdr:col>81</xdr:col>
      <xdr:colOff>101600</xdr:colOff>
      <xdr:row>39</xdr:row>
      <xdr:rowOff>93185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84312</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70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165078</xdr:rowOff>
    </xdr:from>
    <xdr:to>
      <xdr:col>76</xdr:col>
      <xdr:colOff>165100</xdr:colOff>
      <xdr:row>39</xdr:row>
      <xdr:rowOff>95228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86355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165005</xdr:rowOff>
    </xdr:from>
    <xdr:to>
      <xdr:col>72</xdr:col>
      <xdr:colOff>38100</xdr:colOff>
      <xdr:row>39</xdr:row>
      <xdr:rowOff>95155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86282</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46333" y="6772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144704</xdr:rowOff>
    </xdr:from>
    <xdr:to>
      <xdr:col>85</xdr:col>
      <xdr:colOff>127000</xdr:colOff>
      <xdr:row>76</xdr:row>
      <xdr:rowOff>154343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74904"/>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154343</xdr:rowOff>
    </xdr:from>
    <xdr:to>
      <xdr:col>81</xdr:col>
      <xdr:colOff>50800</xdr:colOff>
      <xdr:row>76</xdr:row>
      <xdr:rowOff>157124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84543"/>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107989</xdr:rowOff>
    </xdr:from>
    <xdr:to>
      <xdr:col>76</xdr:col>
      <xdr:colOff>114300</xdr:colOff>
      <xdr:row>76</xdr:row>
      <xdr:rowOff>157124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138189"/>
          <a:ext cx="889000" cy="4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102578</xdr:rowOff>
    </xdr:from>
    <xdr:to>
      <xdr:col>71</xdr:col>
      <xdr:colOff>177800</xdr:colOff>
      <xdr:row>76</xdr:row>
      <xdr:rowOff>107989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132778"/>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93904</xdr:rowOff>
    </xdr:from>
    <xdr:to>
      <xdr:col>85</xdr:col>
      <xdr:colOff>177800</xdr:colOff>
      <xdr:row>77</xdr:row>
      <xdr:rowOff>24054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116781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7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103543</xdr:rowOff>
    </xdr:from>
    <xdr:to>
      <xdr:col>81</xdr:col>
      <xdr:colOff>101600</xdr:colOff>
      <xdr:row>77</xdr:row>
      <xdr:rowOff>33693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24820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106324</xdr:rowOff>
    </xdr:from>
    <xdr:to>
      <xdr:col>76</xdr:col>
      <xdr:colOff>165100</xdr:colOff>
      <xdr:row>77</xdr:row>
      <xdr:rowOff>36474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27601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2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57189</xdr:rowOff>
    </xdr:from>
    <xdr:to>
      <xdr:col>72</xdr:col>
      <xdr:colOff>38100</xdr:colOff>
      <xdr:row>76</xdr:row>
      <xdr:rowOff>158789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3865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6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51778</xdr:rowOff>
    </xdr:from>
    <xdr:to>
      <xdr:col>67</xdr:col>
      <xdr:colOff>101600</xdr:colOff>
      <xdr:row>76</xdr:row>
      <xdr:rowOff>153378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169905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134443</xdr:rowOff>
    </xdr:from>
    <xdr:to>
      <xdr:col>85</xdr:col>
      <xdr:colOff>127000</xdr:colOff>
      <xdr:row>99</xdr:row>
      <xdr:rowOff>15380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36543"/>
          <a:ext cx="8382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15380</xdr:rowOff>
    </xdr:from>
    <xdr:to>
      <xdr:col>81</xdr:col>
      <xdr:colOff>50800</xdr:colOff>
      <xdr:row>99</xdr:row>
      <xdr:rowOff>22225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88930"/>
          <a:ext cx="8890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22225</xdr:rowOff>
    </xdr:from>
    <xdr:to>
      <xdr:col>76</xdr:col>
      <xdr:colOff>114300</xdr:colOff>
      <xdr:row>99</xdr:row>
      <xdr:rowOff>28384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95775"/>
          <a:ext cx="8890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152591</xdr:rowOff>
    </xdr:from>
    <xdr:to>
      <xdr:col>71</xdr:col>
      <xdr:colOff>177800</xdr:colOff>
      <xdr:row>99</xdr:row>
      <xdr:rowOff>28384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54691"/>
          <a:ext cx="8890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83643</xdr:rowOff>
    </xdr:from>
    <xdr:to>
      <xdr:col>85</xdr:col>
      <xdr:colOff>177800</xdr:colOff>
      <xdr:row>99</xdr:row>
      <xdr:rowOff>13793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170020</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136030</xdr:rowOff>
    </xdr:from>
    <xdr:to>
      <xdr:col>81</xdr:col>
      <xdr:colOff>101600</xdr:colOff>
      <xdr:row>99</xdr:row>
      <xdr:rowOff>66180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57307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142875</xdr:rowOff>
    </xdr:from>
    <xdr:to>
      <xdr:col>76</xdr:col>
      <xdr:colOff>165100</xdr:colOff>
      <xdr:row>99</xdr:row>
      <xdr:rowOff>73025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4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64152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3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149034</xdr:rowOff>
    </xdr:from>
    <xdr:to>
      <xdr:col>72</xdr:col>
      <xdr:colOff>38100</xdr:colOff>
      <xdr:row>99</xdr:row>
      <xdr:rowOff>79184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70311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101791</xdr:rowOff>
    </xdr:from>
    <xdr:to>
      <xdr:col>67</xdr:col>
      <xdr:colOff>101600</xdr:colOff>
      <xdr:row>99</xdr:row>
      <xdr:rowOff>31941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23068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9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17228</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532328"/>
          <a:ext cx="8382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137878</xdr:rowOff>
    </xdr:from>
    <xdr:to>
      <xdr:col>116</xdr:col>
      <xdr:colOff>114300</xdr:colOff>
      <xdr:row>38</xdr:row>
      <xdr:rowOff>68028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52805</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39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139471</xdr:rowOff>
    </xdr:from>
    <xdr:to>
      <xdr:col>116</xdr:col>
      <xdr:colOff>63500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835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138968</xdr:rowOff>
    </xdr:from>
    <xdr:to>
      <xdr:col>111</xdr:col>
      <xdr:colOff>177800</xdr:colOff>
      <xdr:row>58</xdr:row>
      <xdr:rowOff>139471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8306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138831</xdr:rowOff>
    </xdr:from>
    <xdr:to>
      <xdr:col>107</xdr:col>
      <xdr:colOff>50800</xdr:colOff>
      <xdr:row>58</xdr:row>
      <xdr:rowOff>138968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829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138740</xdr:rowOff>
    </xdr:from>
    <xdr:to>
      <xdr:col>102</xdr:col>
      <xdr:colOff>114300</xdr:colOff>
      <xdr:row>58</xdr:row>
      <xdr:rowOff>138831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828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88671</xdr:rowOff>
    </xdr:from>
    <xdr:to>
      <xdr:col>112</xdr:col>
      <xdr:colOff>38100</xdr:colOff>
      <xdr:row>59</xdr:row>
      <xdr:rowOff>18821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9948</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125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88168</xdr:rowOff>
    </xdr:from>
    <xdr:to>
      <xdr:col>107</xdr:col>
      <xdr:colOff>101600</xdr:colOff>
      <xdr:row>59</xdr:row>
      <xdr:rowOff>18318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9445</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77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88031</xdr:rowOff>
    </xdr:from>
    <xdr:to>
      <xdr:col>102</xdr:col>
      <xdr:colOff>165100</xdr:colOff>
      <xdr:row>59</xdr:row>
      <xdr:rowOff>18181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9308</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88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87940</xdr:rowOff>
    </xdr:from>
    <xdr:to>
      <xdr:col>98</xdr:col>
      <xdr:colOff>38100</xdr:colOff>
      <xdr:row>59</xdr:row>
      <xdr:rowOff>18090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9217</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99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161965</xdr:rowOff>
    </xdr:from>
    <xdr:to>
      <xdr:col>116</xdr:col>
      <xdr:colOff>63500</xdr:colOff>
      <xdr:row>77</xdr:row>
      <xdr:rowOff>162514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363615"/>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162514</xdr:rowOff>
    </xdr:from>
    <xdr:to>
      <xdr:col>111</xdr:col>
      <xdr:colOff>177800</xdr:colOff>
      <xdr:row>78</xdr:row>
      <xdr:rowOff>16188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3364164"/>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105958</xdr:rowOff>
    </xdr:from>
    <xdr:to>
      <xdr:col>107</xdr:col>
      <xdr:colOff>50800</xdr:colOff>
      <xdr:row>78</xdr:row>
      <xdr:rowOff>16188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3136158"/>
          <a:ext cx="889000" cy="2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105958</xdr:rowOff>
    </xdr:from>
    <xdr:to>
      <xdr:col>102</xdr:col>
      <xdr:colOff>114300</xdr:colOff>
      <xdr:row>76</xdr:row>
      <xdr:rowOff>125344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136158"/>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111165</xdr:rowOff>
    </xdr:from>
    <xdr:to>
      <xdr:col>116</xdr:col>
      <xdr:colOff>114300</xdr:colOff>
      <xdr:row>78</xdr:row>
      <xdr:rowOff>41315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3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26092</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2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111714</xdr:rowOff>
    </xdr:from>
    <xdr:to>
      <xdr:col>112</xdr:col>
      <xdr:colOff>38100</xdr:colOff>
      <xdr:row>78</xdr:row>
      <xdr:rowOff>41864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3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32991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40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136838</xdr:rowOff>
    </xdr:from>
    <xdr:to>
      <xdr:col>107</xdr:col>
      <xdr:colOff>101600</xdr:colOff>
      <xdr:row>78</xdr:row>
      <xdr:rowOff>66988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3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58115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43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55158</xdr:rowOff>
    </xdr:from>
    <xdr:to>
      <xdr:col>102</xdr:col>
      <xdr:colOff>165100</xdr:colOff>
      <xdr:row>76</xdr:row>
      <xdr:rowOff>156758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0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147885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74544</xdr:rowOff>
    </xdr:from>
    <xdr:to>
      <xdr:col>98</xdr:col>
      <xdr:colOff>38100</xdr:colOff>
      <xdr:row>77</xdr:row>
      <xdr:rowOff>4694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1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167271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1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補助費、普通建設事業費、災害復旧費、積立金及び繰出金については類似団体内平均値を大きく下回っている一方、物件費、維持補修費と公債費については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施設の老朽化による施設維持管理費で物件費と維持補修費が類似団体平均値より上回っているため、</a:t>
          </a:r>
        </a:p>
        <a:p>
          <a:r>
            <a:rPr kumimoji="1" lang="ja-JP" altLang="en-US" sz="1300">
              <a:latin typeface="ＭＳ Ｐゴシック" panose="020B0600070205080204" pitchFamily="50" charset="-128"/>
              <a:ea typeface="ＭＳ Ｐゴシック" panose="020B0600070205080204" pitchFamily="50" charset="-128"/>
            </a:rPr>
            <a:t>公共施設等総合管理計画等により施設の長寿命化を検討し物件費・維持補修費、普通建設事業費等全体を平準化しながら総支出額の抑制を図る。</a:t>
          </a:r>
        </a:p>
        <a:p>
          <a:r>
            <a:rPr kumimoji="1" lang="ja-JP" altLang="en-US" sz="1300">
              <a:latin typeface="ＭＳ Ｐゴシック" panose="020B0600070205080204" pitchFamily="50" charset="-128"/>
              <a:ea typeface="ＭＳ Ｐゴシック" panose="020B0600070205080204" pitchFamily="50" charset="-128"/>
            </a:rPr>
            <a:t>今後もさらなる事務事業の重点化と費用対効果を見ながらも質的充実を図りながら、経常経費の一層の削減に努める。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35,059
34,820
16.30
11,545,951
11,017,320
330,750
7,386,564
10,766,696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120106</xdr:rowOff>
    </xdr:from>
    <xdr:to>
      <xdr:col>24</xdr:col>
      <xdr:colOff>63500</xdr:colOff>
      <xdr:row>36</xdr:row>
      <xdr:rowOff>140353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92306"/>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85489</xdr:rowOff>
    </xdr:from>
    <xdr:to>
      <xdr:col>19</xdr:col>
      <xdr:colOff>177800</xdr:colOff>
      <xdr:row>36</xdr:row>
      <xdr:rowOff>140353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86239"/>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85489</xdr:rowOff>
    </xdr:from>
    <xdr:to>
      <xdr:col>15</xdr:col>
      <xdr:colOff>50800</xdr:colOff>
      <xdr:row>36</xdr:row>
      <xdr:rowOff>117166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86239"/>
          <a:ext cx="889000" cy="20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15603</xdr:rowOff>
    </xdr:from>
    <xdr:to>
      <xdr:col>10</xdr:col>
      <xdr:colOff>114300</xdr:colOff>
      <xdr:row>36</xdr:row>
      <xdr:rowOff>117166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87803"/>
          <a:ext cx="889000" cy="1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69306</xdr:rowOff>
    </xdr:from>
    <xdr:to>
      <xdr:col>24</xdr:col>
      <xdr:colOff>114300</xdr:colOff>
      <xdr:row>36</xdr:row>
      <xdr:rowOff>170906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47733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1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89553</xdr:rowOff>
    </xdr:from>
    <xdr:to>
      <xdr:col>20</xdr:col>
      <xdr:colOff>38100</xdr:colOff>
      <xdr:row>37</xdr:row>
      <xdr:rowOff>19703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10830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5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34689</xdr:rowOff>
    </xdr:from>
    <xdr:to>
      <xdr:col>15</xdr:col>
      <xdr:colOff>101600</xdr:colOff>
      <xdr:row>35</xdr:row>
      <xdr:rowOff>136289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152816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1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66366</xdr:rowOff>
    </xdr:from>
    <xdr:to>
      <xdr:col>10</xdr:col>
      <xdr:colOff>165100</xdr:colOff>
      <xdr:row>36</xdr:row>
      <xdr:rowOff>167966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159093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136253</xdr:rowOff>
    </xdr:from>
    <xdr:to>
      <xdr:col>6</xdr:col>
      <xdr:colOff>38100</xdr:colOff>
      <xdr:row>36</xdr:row>
      <xdr:rowOff>66403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57530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2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34838</xdr:rowOff>
    </xdr:from>
    <xdr:to>
      <xdr:col>24</xdr:col>
      <xdr:colOff>63500</xdr:colOff>
      <xdr:row>59</xdr:row>
      <xdr:rowOff>87590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150388"/>
          <a:ext cx="838200" cy="5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85794</xdr:rowOff>
    </xdr:from>
    <xdr:to>
      <xdr:col>19</xdr:col>
      <xdr:colOff>177800</xdr:colOff>
      <xdr:row>59</xdr:row>
      <xdr:rowOff>87590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20134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168406</xdr:rowOff>
    </xdr:from>
    <xdr:to>
      <xdr:col>15</xdr:col>
      <xdr:colOff>50800</xdr:colOff>
      <xdr:row>59</xdr:row>
      <xdr:rowOff>85794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10112506"/>
          <a:ext cx="889000" cy="8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168406</xdr:rowOff>
    </xdr:from>
    <xdr:to>
      <xdr:col>10</xdr:col>
      <xdr:colOff>114300</xdr:colOff>
      <xdr:row>59</xdr:row>
      <xdr:rowOff>32225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10112506"/>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155488</xdr:rowOff>
    </xdr:from>
    <xdr:to>
      <xdr:col>24</xdr:col>
      <xdr:colOff>114300</xdr:colOff>
      <xdr:row>59</xdr:row>
      <xdr:rowOff>85638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70415</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100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36790</xdr:rowOff>
    </xdr:from>
    <xdr:to>
      <xdr:col>20</xdr:col>
      <xdr:colOff>38100</xdr:colOff>
      <xdr:row>59</xdr:row>
      <xdr:rowOff>138390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1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129517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2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34994</xdr:rowOff>
    </xdr:from>
    <xdr:to>
      <xdr:col>15</xdr:col>
      <xdr:colOff>101600</xdr:colOff>
      <xdr:row>59</xdr:row>
      <xdr:rowOff>136594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15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127721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24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117606</xdr:rowOff>
    </xdr:from>
    <xdr:to>
      <xdr:col>10</xdr:col>
      <xdr:colOff>165100</xdr:colOff>
      <xdr:row>59</xdr:row>
      <xdr:rowOff>47756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6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38883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152875</xdr:rowOff>
    </xdr:from>
    <xdr:to>
      <xdr:col>6</xdr:col>
      <xdr:colOff>38100</xdr:colOff>
      <xdr:row>59</xdr:row>
      <xdr:rowOff>83025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74152</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8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49721</xdr:rowOff>
    </xdr:from>
    <xdr:to>
      <xdr:col>24</xdr:col>
      <xdr:colOff>63500</xdr:colOff>
      <xdr:row>77</xdr:row>
      <xdr:rowOff>83680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51371"/>
          <a:ext cx="838200" cy="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109626</xdr:rowOff>
    </xdr:from>
    <xdr:to>
      <xdr:col>19</xdr:col>
      <xdr:colOff>177800</xdr:colOff>
      <xdr:row>77</xdr:row>
      <xdr:rowOff>83680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139826"/>
          <a:ext cx="889000" cy="1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109626</xdr:rowOff>
    </xdr:from>
    <xdr:to>
      <xdr:col>15</xdr:col>
      <xdr:colOff>50800</xdr:colOff>
      <xdr:row>78</xdr:row>
      <xdr:rowOff>21196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39826"/>
          <a:ext cx="889000" cy="25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14300</xdr:rowOff>
    </xdr:from>
    <xdr:to>
      <xdr:col>10</xdr:col>
      <xdr:colOff>114300</xdr:colOff>
      <xdr:row>78</xdr:row>
      <xdr:rowOff>21196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387400"/>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170371</xdr:rowOff>
    </xdr:from>
    <xdr:to>
      <xdr:col>24</xdr:col>
      <xdr:colOff>114300</xdr:colOff>
      <xdr:row>77</xdr:row>
      <xdr:rowOff>100521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148798</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7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32880</xdr:rowOff>
    </xdr:from>
    <xdr:to>
      <xdr:col>20</xdr:col>
      <xdr:colOff>38100</xdr:colOff>
      <xdr:row>77</xdr:row>
      <xdr:rowOff>134480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125607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2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58826</xdr:rowOff>
    </xdr:from>
    <xdr:to>
      <xdr:col>15</xdr:col>
      <xdr:colOff>101600</xdr:colOff>
      <xdr:row>76</xdr:row>
      <xdr:rowOff>160426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5504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86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141846</xdr:rowOff>
    </xdr:from>
    <xdr:to>
      <xdr:col>10</xdr:col>
      <xdr:colOff>165100</xdr:colOff>
      <xdr:row>78</xdr:row>
      <xdr:rowOff>71996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4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63123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3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134950</xdr:rowOff>
    </xdr:from>
    <xdr:to>
      <xdr:col>6</xdr:col>
      <xdr:colOff>38100</xdr:colOff>
      <xdr:row>78</xdr:row>
      <xdr:rowOff>65100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56227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2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123323</xdr:rowOff>
    </xdr:from>
    <xdr:to>
      <xdr:col>24</xdr:col>
      <xdr:colOff>63500</xdr:colOff>
      <xdr:row>97</xdr:row>
      <xdr:rowOff>157057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753973"/>
          <a:ext cx="8382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115077</xdr:rowOff>
    </xdr:from>
    <xdr:to>
      <xdr:col>19</xdr:col>
      <xdr:colOff>177800</xdr:colOff>
      <xdr:row>97</xdr:row>
      <xdr:rowOff>123323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745727"/>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103744</xdr:rowOff>
    </xdr:from>
    <xdr:to>
      <xdr:col>15</xdr:col>
      <xdr:colOff>50800</xdr:colOff>
      <xdr:row>97</xdr:row>
      <xdr:rowOff>115077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734394"/>
          <a:ext cx="8890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50676</xdr:rowOff>
    </xdr:from>
    <xdr:to>
      <xdr:col>10</xdr:col>
      <xdr:colOff>114300</xdr:colOff>
      <xdr:row>97</xdr:row>
      <xdr:rowOff>103744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681326"/>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106257</xdr:rowOff>
    </xdr:from>
    <xdr:to>
      <xdr:col>24</xdr:col>
      <xdr:colOff>114300</xdr:colOff>
      <xdr:row>98</xdr:row>
      <xdr:rowOff>36407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129134</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72523</xdr:rowOff>
    </xdr:from>
    <xdr:to>
      <xdr:col>20</xdr:col>
      <xdr:colOff>38100</xdr:colOff>
      <xdr:row>98</xdr:row>
      <xdr:rowOff>2673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19200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4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64277</xdr:rowOff>
    </xdr:from>
    <xdr:to>
      <xdr:col>15</xdr:col>
      <xdr:colOff>101600</xdr:colOff>
      <xdr:row>97</xdr:row>
      <xdr:rowOff>165877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9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10954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47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52944</xdr:rowOff>
    </xdr:from>
    <xdr:to>
      <xdr:col>10</xdr:col>
      <xdr:colOff>165100</xdr:colOff>
      <xdr:row>97</xdr:row>
      <xdr:rowOff>154544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68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171071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45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171326</xdr:rowOff>
    </xdr:from>
    <xdr:to>
      <xdr:col>6</xdr:col>
      <xdr:colOff>38100</xdr:colOff>
      <xdr:row>97</xdr:row>
      <xdr:rowOff>101476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6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118003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4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12664</xdr:rowOff>
    </xdr:from>
    <xdr:to>
      <xdr:col>55</xdr:col>
      <xdr:colOff>0</xdr:colOff>
      <xdr:row>39</xdr:row>
      <xdr:rowOff>12664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699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12664</xdr:rowOff>
    </xdr:from>
    <xdr:to>
      <xdr:col>50</xdr:col>
      <xdr:colOff>114300</xdr:colOff>
      <xdr:row>39</xdr:row>
      <xdr:rowOff>12664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699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12664</xdr:rowOff>
    </xdr:from>
    <xdr:to>
      <xdr:col>45</xdr:col>
      <xdr:colOff>177800</xdr:colOff>
      <xdr:row>39</xdr:row>
      <xdr:rowOff>13970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69921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13970</xdr:rowOff>
    </xdr:from>
    <xdr:to>
      <xdr:col>41</xdr:col>
      <xdr:colOff>50800</xdr:colOff>
      <xdr:row>39</xdr:row>
      <xdr:rowOff>13970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00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133314</xdr:rowOff>
    </xdr:from>
    <xdr:to>
      <xdr:col>55</xdr:col>
      <xdr:colOff>50800</xdr:colOff>
      <xdr:row>39</xdr:row>
      <xdr:rowOff>63464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54264</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133314</xdr:rowOff>
    </xdr:from>
    <xdr:to>
      <xdr:col>50</xdr:col>
      <xdr:colOff>165100</xdr:colOff>
      <xdr:row>39</xdr:row>
      <xdr:rowOff>63464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54591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133314</xdr:rowOff>
    </xdr:from>
    <xdr:to>
      <xdr:col>46</xdr:col>
      <xdr:colOff>38100</xdr:colOff>
      <xdr:row>39</xdr:row>
      <xdr:rowOff>63464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54591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134620</xdr:rowOff>
    </xdr:from>
    <xdr:to>
      <xdr:col>41</xdr:col>
      <xdr:colOff>101600</xdr:colOff>
      <xdr:row>39</xdr:row>
      <xdr:rowOff>64770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55897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134620</xdr:rowOff>
    </xdr:from>
    <xdr:to>
      <xdr:col>36</xdr:col>
      <xdr:colOff>165100</xdr:colOff>
      <xdr:row>39</xdr:row>
      <xdr:rowOff>64770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55897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134703</xdr:rowOff>
    </xdr:from>
    <xdr:to>
      <xdr:col>55</xdr:col>
      <xdr:colOff>0</xdr:colOff>
      <xdr:row>59</xdr:row>
      <xdr:rowOff>39704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078803"/>
          <a:ext cx="838200" cy="7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134703</xdr:rowOff>
    </xdr:from>
    <xdr:to>
      <xdr:col>50</xdr:col>
      <xdr:colOff>114300</xdr:colOff>
      <xdr:row>59</xdr:row>
      <xdr:rowOff>50840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078803"/>
          <a:ext cx="889000" cy="8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50840</xdr:rowOff>
    </xdr:from>
    <xdr:to>
      <xdr:col>45</xdr:col>
      <xdr:colOff>177800</xdr:colOff>
      <xdr:row>59</xdr:row>
      <xdr:rowOff>55852</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166390"/>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42153</xdr:rowOff>
    </xdr:from>
    <xdr:to>
      <xdr:col>41</xdr:col>
      <xdr:colOff>50800</xdr:colOff>
      <xdr:row>59</xdr:row>
      <xdr:rowOff>55852</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157703"/>
          <a:ext cx="8890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160354</xdr:rowOff>
    </xdr:from>
    <xdr:to>
      <xdr:col>55</xdr:col>
      <xdr:colOff>50800</xdr:colOff>
      <xdr:row>59</xdr:row>
      <xdr:rowOff>90504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75281</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1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83903</xdr:rowOff>
    </xdr:from>
    <xdr:to>
      <xdr:col>50</xdr:col>
      <xdr:colOff>165100</xdr:colOff>
      <xdr:row>59</xdr:row>
      <xdr:rowOff>14053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0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5180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1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40</xdr:rowOff>
    </xdr:from>
    <xdr:to>
      <xdr:col>46</xdr:col>
      <xdr:colOff>38100</xdr:colOff>
      <xdr:row>59</xdr:row>
      <xdr:rowOff>101640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92767</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20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5052</xdr:rowOff>
    </xdr:from>
    <xdr:to>
      <xdr:col>41</xdr:col>
      <xdr:colOff>101600</xdr:colOff>
      <xdr:row>59</xdr:row>
      <xdr:rowOff>106652</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2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97779</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21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162803</xdr:rowOff>
    </xdr:from>
    <xdr:to>
      <xdr:col>36</xdr:col>
      <xdr:colOff>165100</xdr:colOff>
      <xdr:row>59</xdr:row>
      <xdr:rowOff>92953</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1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84080</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9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46486</xdr:rowOff>
    </xdr:from>
    <xdr:to>
      <xdr:col>55</xdr:col>
      <xdr:colOff>0</xdr:colOff>
      <xdr:row>79</xdr:row>
      <xdr:rowOff>66821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591036"/>
          <a:ext cx="838200" cy="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66821</xdr:rowOff>
    </xdr:from>
    <xdr:to>
      <xdr:col>50</xdr:col>
      <xdr:colOff>114300</xdr:colOff>
      <xdr:row>79</xdr:row>
      <xdr:rowOff>68323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611371"/>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64556</xdr:rowOff>
    </xdr:from>
    <xdr:to>
      <xdr:col>45</xdr:col>
      <xdr:colOff>177800</xdr:colOff>
      <xdr:row>79</xdr:row>
      <xdr:rowOff>68323</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609106"/>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49033</xdr:rowOff>
    </xdr:from>
    <xdr:to>
      <xdr:col>41</xdr:col>
      <xdr:colOff>50800</xdr:colOff>
      <xdr:row>79</xdr:row>
      <xdr:rowOff>64556</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93583"/>
          <a:ext cx="889000" cy="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167136</xdr:rowOff>
    </xdr:from>
    <xdr:to>
      <xdr:col>55</xdr:col>
      <xdr:colOff>50800</xdr:colOff>
      <xdr:row>79</xdr:row>
      <xdr:rowOff>97286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16021</xdr:rowOff>
    </xdr:from>
    <xdr:to>
      <xdr:col>50</xdr:col>
      <xdr:colOff>165100</xdr:colOff>
      <xdr:row>79</xdr:row>
      <xdr:rowOff>117621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108748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5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17523</xdr:rowOff>
    </xdr:from>
    <xdr:to>
      <xdr:col>46</xdr:col>
      <xdr:colOff>38100</xdr:colOff>
      <xdr:row>79</xdr:row>
      <xdr:rowOff>119123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110250</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5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13756</xdr:rowOff>
    </xdr:from>
    <xdr:to>
      <xdr:col>41</xdr:col>
      <xdr:colOff>101600</xdr:colOff>
      <xdr:row>79</xdr:row>
      <xdr:rowOff>115356</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106483</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169683</xdr:rowOff>
    </xdr:from>
    <xdr:to>
      <xdr:col>36</xdr:col>
      <xdr:colOff>165100</xdr:colOff>
      <xdr:row>79</xdr:row>
      <xdr:rowOff>99833</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4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90960</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3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77036</xdr:rowOff>
    </xdr:from>
    <xdr:to>
      <xdr:col>55</xdr:col>
      <xdr:colOff>0</xdr:colOff>
      <xdr:row>98</xdr:row>
      <xdr:rowOff>85432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79136"/>
          <a:ext cx="8382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81113</xdr:rowOff>
    </xdr:from>
    <xdr:to>
      <xdr:col>50</xdr:col>
      <xdr:colOff>114300</xdr:colOff>
      <xdr:row>98</xdr:row>
      <xdr:rowOff>85432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83213"/>
          <a:ext cx="8890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81113</xdr:rowOff>
    </xdr:from>
    <xdr:to>
      <xdr:col>45</xdr:col>
      <xdr:colOff>177800</xdr:colOff>
      <xdr:row>98</xdr:row>
      <xdr:rowOff>84184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83213"/>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84184</xdr:rowOff>
    </xdr:from>
    <xdr:to>
      <xdr:col>41</xdr:col>
      <xdr:colOff>50800</xdr:colOff>
      <xdr:row>98</xdr:row>
      <xdr:rowOff>87373</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86284"/>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26236</xdr:rowOff>
    </xdr:from>
    <xdr:to>
      <xdr:col>55</xdr:col>
      <xdr:colOff>50800</xdr:colOff>
      <xdr:row>98</xdr:row>
      <xdr:rowOff>127836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2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34632</xdr:rowOff>
    </xdr:from>
    <xdr:to>
      <xdr:col>50</xdr:col>
      <xdr:colOff>165100</xdr:colOff>
      <xdr:row>98</xdr:row>
      <xdr:rowOff>136232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127359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30313</xdr:rowOff>
    </xdr:from>
    <xdr:to>
      <xdr:col>46</xdr:col>
      <xdr:colOff>38100</xdr:colOff>
      <xdr:row>98</xdr:row>
      <xdr:rowOff>131913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3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123040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2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33384</xdr:rowOff>
    </xdr:from>
    <xdr:to>
      <xdr:col>41</xdr:col>
      <xdr:colOff>101600</xdr:colOff>
      <xdr:row>98</xdr:row>
      <xdr:rowOff>134984</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126111</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36573</xdr:rowOff>
    </xdr:from>
    <xdr:to>
      <xdr:col>36</xdr:col>
      <xdr:colOff>165100</xdr:colOff>
      <xdr:row>98</xdr:row>
      <xdr:rowOff>138173</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3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129300</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3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53480</xdr:rowOff>
    </xdr:from>
    <xdr:to>
      <xdr:col>85</xdr:col>
      <xdr:colOff>127000</xdr:colOff>
      <xdr:row>38</xdr:row>
      <xdr:rowOff>95618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568580"/>
          <a:ext cx="8382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53480</xdr:rowOff>
    </xdr:from>
    <xdr:to>
      <xdr:col>81</xdr:col>
      <xdr:colOff>50800</xdr:colOff>
      <xdr:row>38</xdr:row>
      <xdr:rowOff>97981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568580"/>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152883</xdr:rowOff>
    </xdr:from>
    <xdr:to>
      <xdr:col>76</xdr:col>
      <xdr:colOff>114300</xdr:colOff>
      <xdr:row>38</xdr:row>
      <xdr:rowOff>97981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496533"/>
          <a:ext cx="889000" cy="1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152883</xdr:rowOff>
    </xdr:from>
    <xdr:to>
      <xdr:col>71</xdr:col>
      <xdr:colOff>177800</xdr:colOff>
      <xdr:row>37</xdr:row>
      <xdr:rowOff>159321</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496533"/>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44818</xdr:rowOff>
    </xdr:from>
    <xdr:to>
      <xdr:col>85</xdr:col>
      <xdr:colOff>177800</xdr:colOff>
      <xdr:row>38</xdr:row>
      <xdr:rowOff>146418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23245</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5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2680</xdr:rowOff>
    </xdr:from>
    <xdr:to>
      <xdr:col>81</xdr:col>
      <xdr:colOff>101600</xdr:colOff>
      <xdr:row>38</xdr:row>
      <xdr:rowOff>104280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95407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6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47181</xdr:rowOff>
    </xdr:from>
    <xdr:to>
      <xdr:col>76</xdr:col>
      <xdr:colOff>165100</xdr:colOff>
      <xdr:row>38</xdr:row>
      <xdr:rowOff>148781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139908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6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102083</xdr:rowOff>
    </xdr:from>
    <xdr:to>
      <xdr:col>72</xdr:col>
      <xdr:colOff>38100</xdr:colOff>
      <xdr:row>38</xdr:row>
      <xdr:rowOff>32232</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4457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23360</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5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108522</xdr:rowOff>
    </xdr:from>
    <xdr:to>
      <xdr:col>67</xdr:col>
      <xdr:colOff>101600</xdr:colOff>
      <xdr:row>38</xdr:row>
      <xdr:rowOff>38672</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4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29798</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5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1332</xdr:rowOff>
    </xdr:from>
    <xdr:to>
      <xdr:col>85</xdr:col>
      <xdr:colOff>127000</xdr:colOff>
      <xdr:row>59</xdr:row>
      <xdr:rowOff>10704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116882"/>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124820</xdr:rowOff>
    </xdr:from>
    <xdr:to>
      <xdr:col>81</xdr:col>
      <xdr:colOff>50800</xdr:colOff>
      <xdr:row>59</xdr:row>
      <xdr:rowOff>10704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897470"/>
          <a:ext cx="889000" cy="2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41968</xdr:rowOff>
    </xdr:from>
    <xdr:to>
      <xdr:col>76</xdr:col>
      <xdr:colOff>114300</xdr:colOff>
      <xdr:row>57</xdr:row>
      <xdr:rowOff>124820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9814618"/>
          <a:ext cx="889000" cy="8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41968</xdr:rowOff>
    </xdr:from>
    <xdr:to>
      <xdr:col>71</xdr:col>
      <xdr:colOff>177800</xdr:colOff>
      <xdr:row>57</xdr:row>
      <xdr:rowOff>131590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814618"/>
          <a:ext cx="889000" cy="8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121982</xdr:rowOff>
    </xdr:from>
    <xdr:to>
      <xdr:col>85</xdr:col>
      <xdr:colOff>177800</xdr:colOff>
      <xdr:row>59</xdr:row>
      <xdr:rowOff>52132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100409</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0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131354</xdr:rowOff>
    </xdr:from>
    <xdr:to>
      <xdr:col>81</xdr:col>
      <xdr:colOff>101600</xdr:colOff>
      <xdr:row>59</xdr:row>
      <xdr:rowOff>61504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52631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6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74020</xdr:rowOff>
    </xdr:from>
    <xdr:to>
      <xdr:col>76</xdr:col>
      <xdr:colOff>165100</xdr:colOff>
      <xdr:row>58</xdr:row>
      <xdr:rowOff>4170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8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20697</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62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162618</xdr:rowOff>
    </xdr:from>
    <xdr:to>
      <xdr:col>72</xdr:col>
      <xdr:colOff>38100</xdr:colOff>
      <xdr:row>57</xdr:row>
      <xdr:rowOff>92768</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7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109295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5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80790</xdr:rowOff>
    </xdr:from>
    <xdr:to>
      <xdr:col>67</xdr:col>
      <xdr:colOff>101600</xdr:colOff>
      <xdr:row>58</xdr:row>
      <xdr:rowOff>10940</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8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27467</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62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42385</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6935"/>
          <a:ext cx="8382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42385</xdr:rowOff>
    </xdr:from>
    <xdr:to>
      <xdr:col>81</xdr:col>
      <xdr:colOff>50800</xdr:colOff>
      <xdr:row>79</xdr:row>
      <xdr:rowOff>44427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86935"/>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44355</xdr:rowOff>
    </xdr:from>
    <xdr:to>
      <xdr:col>76</xdr:col>
      <xdr:colOff>114300</xdr:colOff>
      <xdr:row>79</xdr:row>
      <xdr:rowOff>44427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8905"/>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44355</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358890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163035</xdr:rowOff>
    </xdr:from>
    <xdr:to>
      <xdr:col>81</xdr:col>
      <xdr:colOff>101600</xdr:colOff>
      <xdr:row>79</xdr:row>
      <xdr:rowOff>93185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84312</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92017" y="13628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165077</xdr:rowOff>
    </xdr:from>
    <xdr:to>
      <xdr:col>76</xdr:col>
      <xdr:colOff>165100</xdr:colOff>
      <xdr:row>79</xdr:row>
      <xdr:rowOff>95227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86354</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165005</xdr:rowOff>
    </xdr:from>
    <xdr:to>
      <xdr:col>72</xdr:col>
      <xdr:colOff>38100</xdr:colOff>
      <xdr:row>79</xdr:row>
      <xdr:rowOff>95155</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86282</xdr:rowOff>
    </xdr:from>
    <xdr:ext cx="31393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46333" y="1363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144704</xdr:rowOff>
    </xdr:from>
    <xdr:to>
      <xdr:col>85</xdr:col>
      <xdr:colOff>127000</xdr:colOff>
      <xdr:row>96</xdr:row>
      <xdr:rowOff>154343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603904"/>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154343</xdr:rowOff>
    </xdr:from>
    <xdr:to>
      <xdr:col>81</xdr:col>
      <xdr:colOff>50800</xdr:colOff>
      <xdr:row>96</xdr:row>
      <xdr:rowOff>157124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13543"/>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107989</xdr:rowOff>
    </xdr:from>
    <xdr:to>
      <xdr:col>76</xdr:col>
      <xdr:colOff>114300</xdr:colOff>
      <xdr:row>96</xdr:row>
      <xdr:rowOff>157124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567189"/>
          <a:ext cx="889000" cy="4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102578</xdr:rowOff>
    </xdr:from>
    <xdr:to>
      <xdr:col>71</xdr:col>
      <xdr:colOff>177800</xdr:colOff>
      <xdr:row>96</xdr:row>
      <xdr:rowOff>107989</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561778"/>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93904</xdr:rowOff>
    </xdr:from>
    <xdr:to>
      <xdr:col>85</xdr:col>
      <xdr:colOff>177800</xdr:colOff>
      <xdr:row>97</xdr:row>
      <xdr:rowOff>24054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116781</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40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103543</xdr:rowOff>
    </xdr:from>
    <xdr:to>
      <xdr:col>81</xdr:col>
      <xdr:colOff>101600</xdr:colOff>
      <xdr:row>97</xdr:row>
      <xdr:rowOff>33693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24820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65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106324</xdr:rowOff>
    </xdr:from>
    <xdr:to>
      <xdr:col>76</xdr:col>
      <xdr:colOff>165100</xdr:colOff>
      <xdr:row>97</xdr:row>
      <xdr:rowOff>36474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5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27601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6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57189</xdr:rowOff>
    </xdr:from>
    <xdr:to>
      <xdr:col>72</xdr:col>
      <xdr:colOff>38100</xdr:colOff>
      <xdr:row>96</xdr:row>
      <xdr:rowOff>158789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3866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2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51778</xdr:rowOff>
    </xdr:from>
    <xdr:to>
      <xdr:col>67</xdr:col>
      <xdr:colOff>101600</xdr:colOff>
      <xdr:row>96</xdr:row>
      <xdr:rowOff>153378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5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169905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2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議会費、総務費、民生費、農林水産業費、商工費、土木費、消防費と教育費については類似団体内平均値を下回っている一方、衛生費については類似団体内平均値を上回っている。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衛生費については、クリーンセンター（清掃施設）にかかる経費が多額となっており、類似団体平均値を上回っている。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今後、清掃施設については、近隣市町村と広域化することで、維持管理費が今より安価になると想定される。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こども園整備事業、小中学校の空調・ＩＣＴ・トイレ整備等大規模な事業が立て続けに整備され、財源確保のため実質単年度収支は赤字となっている。今後は費用対効果を考慮した各事務事業の見直し等の取り組みを推進し、実質単年度収支の改善を図り基金に頼らない財政構造の構築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は黒字であるが、黒字額についても年々減少傾向にある。その要因としては、水道管の老朽化による耐震化事業を実施してきたことにより、水道事業会計の黒字額も減少傾向にあることが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事業に伴う起債を極力抑えてきたことにより元利償還金が減少してきている。令和元年度には、認定こども園建設や学校の空調整備による起債の償還が始まり公債費が増加した。今後も西小学校増築事業や内水対策事業等大型事業が続くことが見込まれるため、引き続き地方債の発行を伴う普通建設事業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将来負担軽減のため、公共事業に係る起債の発行を抑制してきたが、今後、新清掃施設や内水対策事業の財源としての起債発行により地方債現在高が増加する見込みである。</a:t>
          </a:r>
        </a:p>
        <a:p>
          <a:r>
            <a:rPr kumimoji="1" lang="ja-JP" altLang="en-US" sz="1400">
              <a:latin typeface="ＭＳ ゴシック" pitchFamily="49" charset="-128"/>
              <a:ea typeface="ＭＳ ゴシック" pitchFamily="49" charset="-128"/>
            </a:rPr>
            <a:t>さらに、今後、施設の老朽化に対する建設改良費も多額になることが想定されるため、平準化を図りながら地方債残高が増えすぎないよう地方債の発行を伴う普通建設事業の抑制に努める。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奈良県広陵町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下記の増減理由に記載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減債基金及びその他特定目的基金については、目的に応じて計画的に積み立てを実施する。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財政調整基金については、積立金の取り崩しを前提とした予算編成が当たり前にならないよう、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事業の必要性について精査し、支出額の削減に努める必要がある。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新清掃施設建設基金：ごみ焼却施設及び中継地の建設予定のための準備基金。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地域振興基金：地域における福祉活動の促進、快適な生活環境の形成等を図るため。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ふるさと基金：ふるさとづくり事業にあたるため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環境施設整備基金：環境施設整備促進対策に要する経費の財源に充てるため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みどりのふるさと応援基金：ふるさと納税のあったものについて積み立てたもの。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新清掃施設建設基金：建設資金のため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ふるさと基金：ふるさと推進事業のため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みどりのふるさと応援基金：ふるさと納税を充当する事業を検討し充当する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過度に基金に頼ることのないよう注視する。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今後、使い道を想定しているものについては、事前に積立を行い残高の減額を防ぐ。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前年度繰越金や基金利子の積立によるもの。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費用対効果を勘案し、スクラップ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&amp;</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ビルドの考えに基づきながら事業の必要性を見直し、基金の取り崩しを前提とするような予算編成とならないように努めながら、今後の施設更新時のための財源として、基金の積立が行えるよう努める。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今後、償還額が増加すると見込まれるため、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万円の積立を実施した。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今後の公債費が増える見込みとなるため、その財源として利用する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6"/>
      <c r="AO4" s="446"/>
      <c r="AP4" s="446"/>
      <c r="AQ4" s="446"/>
      <c r="AR4" s="446"/>
      <c r="AS4" s="446"/>
      <c r="AT4" s="446"/>
      <c r="AU4" s="446"/>
      <c r="AV4" s="446"/>
      <c r="AW4" s="446"/>
      <c r="AX4" s="619"/>
      <c r="AY4" s="420" t="s">
        <v>91</v>
      </c>
      <c r="AZ4" s="421"/>
      <c r="BA4" s="421"/>
      <c r="BB4" s="421"/>
      <c r="BC4" s="421"/>
      <c r="BD4" s="421"/>
      <c r="BE4" s="421"/>
      <c r="BF4" s="421"/>
      <c r="BG4" s="421"/>
      <c r="BH4" s="421"/>
      <c r="BI4" s="421"/>
      <c r="BJ4" s="421"/>
      <c r="BK4" s="421"/>
      <c r="BL4" s="421"/>
      <c r="BM4" s="422"/>
      <c r="BN4" s="423">
        <v>11545951</v>
      </c>
      <c r="BO4" s="424"/>
      <c r="BP4" s="424"/>
      <c r="BQ4" s="424"/>
      <c r="BR4" s="424"/>
      <c r="BS4" s="424"/>
      <c r="BT4" s="424"/>
      <c r="BU4" s="425"/>
      <c r="BV4" s="423">
        <v>11105696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4.5</v>
      </c>
      <c r="CU4" s="608"/>
      <c r="CV4" s="608"/>
      <c r="CW4" s="608"/>
      <c r="CX4" s="608"/>
      <c r="CY4" s="608"/>
      <c r="CZ4" s="608"/>
      <c r="DA4" s="609"/>
      <c r="DB4" s="607">
        <v>3.8</v>
      </c>
      <c r="DC4" s="608"/>
      <c r="DD4" s="608"/>
      <c r="DE4" s="608"/>
      <c r="DF4" s="608"/>
      <c r="DG4" s="608"/>
      <c r="DH4" s="608"/>
      <c r="DI4" s="609"/>
      <c r="DJ4" s="186"/>
      <c r="DK4" s="186"/>
      <c r="DL4" s="186"/>
      <c r="DM4" s="186"/>
      <c r="DN4" s="186"/>
      <c r="DO4" s="186"/>
    </row>
    <row r="5" spans="1:119" ht="18.75" customHeight="1" x14ac:dyDescent="0.15">
      <c r="A5" s="187"/>
      <c r="B5" s="614"/>
      <c r="C5" s="447"/>
      <c r="D5" s="447"/>
      <c r="E5" s="615"/>
      <c r="F5" s="615"/>
      <c r="G5" s="615"/>
      <c r="H5" s="615"/>
      <c r="I5" s="615"/>
      <c r="J5" s="615"/>
      <c r="K5" s="615"/>
      <c r="L5" s="615"/>
      <c r="M5" s="615"/>
      <c r="N5" s="615"/>
      <c r="O5" s="615"/>
      <c r="P5" s="615"/>
      <c r="Q5" s="615"/>
      <c r="R5" s="445"/>
      <c r="S5" s="445"/>
      <c r="T5" s="445"/>
      <c r="U5" s="445"/>
      <c r="V5" s="618"/>
      <c r="W5" s="534"/>
      <c r="X5" s="446"/>
      <c r="Y5" s="446"/>
      <c r="Z5" s="446"/>
      <c r="AA5" s="446"/>
      <c r="AB5" s="447"/>
      <c r="AC5" s="445"/>
      <c r="AD5" s="446"/>
      <c r="AE5" s="446"/>
      <c r="AF5" s="446"/>
      <c r="AG5" s="446"/>
      <c r="AH5" s="446"/>
      <c r="AI5" s="446"/>
      <c r="AJ5" s="446"/>
      <c r="AK5" s="446"/>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11017320</v>
      </c>
      <c r="BO5" s="429"/>
      <c r="BP5" s="429"/>
      <c r="BQ5" s="429"/>
      <c r="BR5" s="429"/>
      <c r="BS5" s="429"/>
      <c r="BT5" s="429"/>
      <c r="BU5" s="430"/>
      <c r="BV5" s="428">
        <v>10776679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94.9</v>
      </c>
      <c r="CU5" s="399"/>
      <c r="CV5" s="399"/>
      <c r="CW5" s="399"/>
      <c r="CX5" s="399"/>
      <c r="CY5" s="399"/>
      <c r="CZ5" s="399"/>
      <c r="DA5" s="400"/>
      <c r="DB5" s="398">
        <v>93.8</v>
      </c>
      <c r="DC5" s="399"/>
      <c r="DD5" s="399"/>
      <c r="DE5" s="399"/>
      <c r="DF5" s="399"/>
      <c r="DG5" s="399"/>
      <c r="DH5" s="399"/>
      <c r="DI5" s="400"/>
      <c r="DJ5" s="186"/>
      <c r="DK5" s="186"/>
      <c r="DL5" s="186"/>
      <c r="DM5" s="186"/>
      <c r="DN5" s="186"/>
      <c r="DO5" s="186"/>
    </row>
    <row r="6" spans="1:119" ht="18.75" customHeight="1" x14ac:dyDescent="0.15">
      <c r="A6" s="187"/>
      <c r="B6" s="584" t="s">
        <v>97</v>
      </c>
      <c r="C6" s="444"/>
      <c r="D6" s="444"/>
      <c r="E6" s="585"/>
      <c r="F6" s="585"/>
      <c r="G6" s="585"/>
      <c r="H6" s="585"/>
      <c r="I6" s="585"/>
      <c r="J6" s="585"/>
      <c r="K6" s="585"/>
      <c r="L6" s="585" t="s">
        <v>98</v>
      </c>
      <c r="M6" s="585"/>
      <c r="N6" s="585"/>
      <c r="O6" s="585"/>
      <c r="P6" s="585"/>
      <c r="Q6" s="585"/>
      <c r="R6" s="468"/>
      <c r="S6" s="468"/>
      <c r="T6" s="468"/>
      <c r="U6" s="468"/>
      <c r="V6" s="591"/>
      <c r="W6" s="519" t="s">
        <v>99</v>
      </c>
      <c r="X6" s="443"/>
      <c r="Y6" s="443"/>
      <c r="Z6" s="443"/>
      <c r="AA6" s="443"/>
      <c r="AB6" s="444"/>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528631</v>
      </c>
      <c r="BO6" s="429"/>
      <c r="BP6" s="429"/>
      <c r="BQ6" s="429"/>
      <c r="BR6" s="429"/>
      <c r="BS6" s="429"/>
      <c r="BT6" s="429"/>
      <c r="BU6" s="430"/>
      <c r="BV6" s="428">
        <v>329017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99.8</v>
      </c>
      <c r="CU6" s="582"/>
      <c r="CV6" s="582"/>
      <c r="CW6" s="582"/>
      <c r="CX6" s="582"/>
      <c r="CY6" s="582"/>
      <c r="CZ6" s="582"/>
      <c r="DA6" s="583"/>
      <c r="DB6" s="581">
        <v>100</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197881</v>
      </c>
      <c r="BO7" s="429"/>
      <c r="BP7" s="429"/>
      <c r="BQ7" s="429"/>
      <c r="BR7" s="429"/>
      <c r="BS7" s="429"/>
      <c r="BT7" s="429"/>
      <c r="BU7" s="430"/>
      <c r="BV7" s="428">
        <v>46761</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7386564</v>
      </c>
      <c r="CU7" s="429"/>
      <c r="CV7" s="429"/>
      <c r="CW7" s="429"/>
      <c r="CX7" s="429"/>
      <c r="CY7" s="429"/>
      <c r="CZ7" s="429"/>
      <c r="DA7" s="430"/>
      <c r="DB7" s="428">
        <v>7493135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330750</v>
      </c>
      <c r="BO8" s="429"/>
      <c r="BP8" s="429"/>
      <c r="BQ8" s="429"/>
      <c r="BR8" s="429"/>
      <c r="BS8" s="429"/>
      <c r="BT8" s="429"/>
      <c r="BU8" s="430"/>
      <c r="BV8" s="428">
        <v>282256</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0.63</v>
      </c>
      <c r="CU8" s="542"/>
      <c r="CV8" s="542"/>
      <c r="CW8" s="542"/>
      <c r="CX8" s="542"/>
      <c r="CY8" s="542"/>
      <c r="CZ8" s="542"/>
      <c r="DA8" s="543"/>
      <c r="DB8" s="541">
        <v>0.62</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33487</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48494</v>
      </c>
      <c r="BO9" s="429"/>
      <c r="BP9" s="429"/>
      <c r="BQ9" s="429"/>
      <c r="BR9" s="429"/>
      <c r="BS9" s="429"/>
      <c r="BT9" s="429"/>
      <c r="BU9" s="430"/>
      <c r="BV9" s="428">
        <v>26310</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13.3</v>
      </c>
      <c r="CU9" s="399"/>
      <c r="CV9" s="399"/>
      <c r="CW9" s="399"/>
      <c r="CX9" s="399"/>
      <c r="CY9" s="399"/>
      <c r="CZ9" s="399"/>
      <c r="DA9" s="400"/>
      <c r="DB9" s="398">
        <v>13.6</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33070</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142350</v>
      </c>
      <c r="BO10" s="429"/>
      <c r="BP10" s="429"/>
      <c r="BQ10" s="429"/>
      <c r="BR10" s="429"/>
      <c r="BS10" s="429"/>
      <c r="BT10" s="429"/>
      <c r="BU10" s="430"/>
      <c r="BV10" s="428">
        <v>1573</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6" t="s">
        <v>122</v>
      </c>
      <c r="M11" s="477"/>
      <c r="N11" s="477"/>
      <c r="O11" s="477"/>
      <c r="P11" s="477"/>
      <c r="Q11" s="478"/>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119</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35059</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350000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34820</v>
      </c>
      <c r="S13" s="532"/>
      <c r="T13" s="532"/>
      <c r="U13" s="532"/>
      <c r="V13" s="533"/>
      <c r="W13" s="519" t="s">
        <v>139</v>
      </c>
      <c r="X13" s="443"/>
      <c r="Y13" s="443"/>
      <c r="Z13" s="443"/>
      <c r="AA13" s="443"/>
      <c r="AB13" s="444"/>
      <c r="AC13" s="404">
        <v>265</v>
      </c>
      <c r="AD13" s="405"/>
      <c r="AE13" s="405"/>
      <c r="AF13" s="405"/>
      <c r="AG13" s="406"/>
      <c r="AH13" s="404">
        <v>257</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-159156</v>
      </c>
      <c r="BO13" s="429"/>
      <c r="BP13" s="429"/>
      <c r="BQ13" s="429"/>
      <c r="BR13" s="429"/>
      <c r="BS13" s="429"/>
      <c r="BT13" s="429"/>
      <c r="BU13" s="430"/>
      <c r="BV13" s="428">
        <v>27883</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8.1999999999999993</v>
      </c>
      <c r="CU13" s="399"/>
      <c r="CV13" s="399"/>
      <c r="CW13" s="399"/>
      <c r="CX13" s="399"/>
      <c r="CY13" s="399"/>
      <c r="CZ13" s="399"/>
      <c r="DA13" s="400"/>
      <c r="DB13" s="398">
        <v>8.1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35000</v>
      </c>
      <c r="S14" s="532"/>
      <c r="T14" s="532"/>
      <c r="U14" s="532"/>
      <c r="V14" s="533"/>
      <c r="W14" s="534"/>
      <c r="X14" s="446"/>
      <c r="Y14" s="446"/>
      <c r="Z14" s="446"/>
      <c r="AA14" s="446"/>
      <c r="AB14" s="447"/>
      <c r="AC14" s="524">
        <v>1.8</v>
      </c>
      <c r="AD14" s="525"/>
      <c r="AE14" s="525"/>
      <c r="AF14" s="525"/>
      <c r="AG14" s="526"/>
      <c r="AH14" s="524">
        <v>1.8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48.2</v>
      </c>
      <c r="CU14" s="536"/>
      <c r="CV14" s="536"/>
      <c r="CW14" s="536"/>
      <c r="CX14" s="536"/>
      <c r="CY14" s="536"/>
      <c r="CZ14" s="536"/>
      <c r="DA14" s="537"/>
      <c r="DB14" s="535">
        <v>54.8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34793</v>
      </c>
      <c r="S15" s="532"/>
      <c r="T15" s="532"/>
      <c r="U15" s="532"/>
      <c r="V15" s="533"/>
      <c r="W15" s="519" t="s">
        <v>146</v>
      </c>
      <c r="X15" s="443"/>
      <c r="Y15" s="443"/>
      <c r="Z15" s="443"/>
      <c r="AA15" s="443"/>
      <c r="AB15" s="444"/>
      <c r="AC15" s="404">
        <v>4099</v>
      </c>
      <c r="AD15" s="405"/>
      <c r="AE15" s="405"/>
      <c r="AF15" s="405"/>
      <c r="AG15" s="406"/>
      <c r="AH15" s="404">
        <v>4030</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3769293</v>
      </c>
      <c r="BO15" s="424"/>
      <c r="BP15" s="424"/>
      <c r="BQ15" s="424"/>
      <c r="BR15" s="424"/>
      <c r="BS15" s="424"/>
      <c r="BT15" s="424"/>
      <c r="BU15" s="425"/>
      <c r="BV15" s="423">
        <v>3728648</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6"/>
      <c r="Y16" s="446"/>
      <c r="Z16" s="446"/>
      <c r="AA16" s="446"/>
      <c r="AB16" s="447"/>
      <c r="AC16" s="524">
        <v>27.6</v>
      </c>
      <c r="AD16" s="525"/>
      <c r="AE16" s="525"/>
      <c r="AF16" s="525"/>
      <c r="AG16" s="526"/>
      <c r="AH16" s="524">
        <v>28.2</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5929002</v>
      </c>
      <c r="BO16" s="429"/>
      <c r="BP16" s="429"/>
      <c r="BQ16" s="429"/>
      <c r="BR16" s="429"/>
      <c r="BS16" s="429"/>
      <c r="BT16" s="429"/>
      <c r="BU16" s="430"/>
      <c r="BV16" s="428">
        <v>5937321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3"/>
      <c r="Y17" s="443"/>
      <c r="Z17" s="443"/>
      <c r="AA17" s="443"/>
      <c r="AB17" s="444"/>
      <c r="AC17" s="404">
        <v>10499</v>
      </c>
      <c r="AD17" s="405"/>
      <c r="AE17" s="405"/>
      <c r="AF17" s="405"/>
      <c r="AG17" s="406"/>
      <c r="AH17" s="404">
        <v>10008</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4872054</v>
      </c>
      <c r="BO17" s="429"/>
      <c r="BP17" s="429"/>
      <c r="BQ17" s="429"/>
      <c r="BR17" s="429"/>
      <c r="BS17" s="429"/>
      <c r="BT17" s="429"/>
      <c r="BU17" s="430"/>
      <c r="BV17" s="428">
        <v>4815353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16.3</v>
      </c>
      <c r="M18" s="493"/>
      <c r="N18" s="493"/>
      <c r="O18" s="493"/>
      <c r="P18" s="493"/>
      <c r="Q18" s="493"/>
      <c r="R18" s="494"/>
      <c r="S18" s="494"/>
      <c r="T18" s="494"/>
      <c r="U18" s="494"/>
      <c r="V18" s="495"/>
      <c r="W18" s="509"/>
      <c r="X18" s="510"/>
      <c r="Y18" s="510"/>
      <c r="Z18" s="510"/>
      <c r="AA18" s="510"/>
      <c r="AB18" s="520"/>
      <c r="AC18" s="392">
        <v>70.599999999999994</v>
      </c>
      <c r="AD18" s="393"/>
      <c r="AE18" s="393"/>
      <c r="AF18" s="393"/>
      <c r="AG18" s="496"/>
      <c r="AH18" s="392">
        <v>70</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7164450</v>
      </c>
      <c r="BO18" s="429"/>
      <c r="BP18" s="429"/>
      <c r="BQ18" s="429"/>
      <c r="BR18" s="429"/>
      <c r="BS18" s="429"/>
      <c r="BT18" s="429"/>
      <c r="BU18" s="430"/>
      <c r="BV18" s="428">
        <v>7102422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2054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8573917</v>
      </c>
      <c r="BO19" s="429"/>
      <c r="BP19" s="429"/>
      <c r="BQ19" s="429"/>
      <c r="BR19" s="429"/>
      <c r="BS19" s="429"/>
      <c r="BT19" s="429"/>
      <c r="BU19" s="430"/>
      <c r="BV19" s="428">
        <v>8185517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11012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7"/>
      <c r="AO20" s="477"/>
      <c r="AP20" s="477"/>
      <c r="AQ20" s="477"/>
      <c r="AR20" s="477"/>
      <c r="AS20" s="477"/>
      <c r="AT20" s="478"/>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0" t="s">
        <v>168</v>
      </c>
      <c r="AZ23" s="421"/>
      <c r="BA23" s="421"/>
      <c r="BB23" s="421"/>
      <c r="BC23" s="421"/>
      <c r="BD23" s="421"/>
      <c r="BE23" s="421"/>
      <c r="BF23" s="421"/>
      <c r="BG23" s="421"/>
      <c r="BH23" s="421"/>
      <c r="BI23" s="421"/>
      <c r="BJ23" s="421"/>
      <c r="BK23" s="421"/>
      <c r="BL23" s="421"/>
      <c r="BM23" s="422"/>
      <c r="BN23" s="428">
        <v>10766696</v>
      </c>
      <c r="BO23" s="429"/>
      <c r="BP23" s="429"/>
      <c r="BQ23" s="429"/>
      <c r="BR23" s="429"/>
      <c r="BS23" s="429"/>
      <c r="BT23" s="429"/>
      <c r="BU23" s="430"/>
      <c r="BV23" s="428">
        <v>11282160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2"/>
      <c r="C24" s="463"/>
      <c r="D24" s="464"/>
      <c r="E24" s="401" t="s">
        <v>169</v>
      </c>
      <c r="F24" s="402"/>
      <c r="G24" s="402"/>
      <c r="H24" s="402"/>
      <c r="I24" s="402"/>
      <c r="J24" s="402"/>
      <c r="K24" s="403"/>
      <c r="L24" s="404">
        <v>1</v>
      </c>
      <c r="M24" s="405"/>
      <c r="N24" s="405"/>
      <c r="O24" s="405"/>
      <c r="P24" s="406"/>
      <c r="Q24" s="404">
        <v>8140</v>
      </c>
      <c r="R24" s="405"/>
      <c r="S24" s="405"/>
      <c r="T24" s="405"/>
      <c r="U24" s="405"/>
      <c r="V24" s="406"/>
      <c r="W24" s="472"/>
      <c r="X24" s="463"/>
      <c r="Y24" s="464"/>
      <c r="Z24" s="401" t="s">
        <v>170</v>
      </c>
      <c r="AA24" s="402"/>
      <c r="AB24" s="402"/>
      <c r="AC24" s="402"/>
      <c r="AD24" s="402"/>
      <c r="AE24" s="402"/>
      <c r="AF24" s="402"/>
      <c r="AG24" s="403"/>
      <c r="AH24" s="404">
        <v>192</v>
      </c>
      <c r="AI24" s="405"/>
      <c r="AJ24" s="405"/>
      <c r="AK24" s="405"/>
      <c r="AL24" s="406"/>
      <c r="AM24" s="404">
        <v>543744</v>
      </c>
      <c r="AN24" s="405"/>
      <c r="AO24" s="405"/>
      <c r="AP24" s="405"/>
      <c r="AQ24" s="405"/>
      <c r="AR24" s="406"/>
      <c r="AS24" s="404">
        <v>2832</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8899136</v>
      </c>
      <c r="BO24" s="429"/>
      <c r="BP24" s="429"/>
      <c r="BQ24" s="429"/>
      <c r="BR24" s="429"/>
      <c r="BS24" s="429"/>
      <c r="BT24" s="429"/>
      <c r="BU24" s="430"/>
      <c r="BV24" s="428">
        <v>9208384</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2"/>
      <c r="C25" s="463"/>
      <c r="D25" s="464"/>
      <c r="E25" s="401" t="s">
        <v>172</v>
      </c>
      <c r="F25" s="402"/>
      <c r="G25" s="402"/>
      <c r="H25" s="402"/>
      <c r="I25" s="402"/>
      <c r="J25" s="402"/>
      <c r="K25" s="403"/>
      <c r="L25" s="404">
        <v>1</v>
      </c>
      <c r="M25" s="405"/>
      <c r="N25" s="405"/>
      <c r="O25" s="405"/>
      <c r="P25" s="406"/>
      <c r="Q25" s="404">
        <v>6710</v>
      </c>
      <c r="R25" s="405"/>
      <c r="S25" s="405"/>
      <c r="T25" s="405"/>
      <c r="U25" s="405"/>
      <c r="V25" s="406"/>
      <c r="W25" s="472"/>
      <c r="X25" s="463"/>
      <c r="Y25" s="464"/>
      <c r="Z25" s="401" t="s">
        <v>173</v>
      </c>
      <c r="AA25" s="402"/>
      <c r="AB25" s="402"/>
      <c r="AC25" s="402"/>
      <c r="AD25" s="402"/>
      <c r="AE25" s="402"/>
      <c r="AF25" s="402"/>
      <c r="AG25" s="403"/>
      <c r="AH25" s="404" t="s">
        <v>174</v>
      </c>
      <c r="AI25" s="405"/>
      <c r="AJ25" s="405"/>
      <c r="AK25" s="405"/>
      <c r="AL25" s="406"/>
      <c r="AM25" s="404" t="s">
        <v>175</v>
      </c>
      <c r="AN25" s="405"/>
      <c r="AO25" s="405"/>
      <c r="AP25" s="405"/>
      <c r="AQ25" s="405"/>
      <c r="AR25" s="406"/>
      <c r="AS25" s="404" t="s">
        <v>137</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207930</v>
      </c>
      <c r="BO25" s="424"/>
      <c r="BP25" s="424"/>
      <c r="BQ25" s="424"/>
      <c r="BR25" s="424"/>
      <c r="BS25" s="424"/>
      <c r="BT25" s="424"/>
      <c r="BU25" s="425"/>
      <c r="BV25" s="423">
        <v>318958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2"/>
      <c r="C26" s="463"/>
      <c r="D26" s="464"/>
      <c r="E26" s="401" t="s">
        <v>177</v>
      </c>
      <c r="F26" s="402"/>
      <c r="G26" s="402"/>
      <c r="H26" s="402"/>
      <c r="I26" s="402"/>
      <c r="J26" s="402"/>
      <c r="K26" s="403"/>
      <c r="L26" s="404">
        <v>1</v>
      </c>
      <c r="M26" s="405"/>
      <c r="N26" s="405"/>
      <c r="O26" s="405"/>
      <c r="P26" s="406"/>
      <c r="Q26" s="404">
        <v>6130</v>
      </c>
      <c r="R26" s="405"/>
      <c r="S26" s="405"/>
      <c r="T26" s="405"/>
      <c r="U26" s="405"/>
      <c r="V26" s="406"/>
      <c r="W26" s="472"/>
      <c r="X26" s="463"/>
      <c r="Y26" s="464"/>
      <c r="Z26" s="401" t="s">
        <v>178</v>
      </c>
      <c r="AA26" s="440"/>
      <c r="AB26" s="440"/>
      <c r="AC26" s="440"/>
      <c r="AD26" s="440"/>
      <c r="AE26" s="440"/>
      <c r="AF26" s="440"/>
      <c r="AG26" s="441"/>
      <c r="AH26" s="404">
        <v>2</v>
      </c>
      <c r="AI26" s="405"/>
      <c r="AJ26" s="405"/>
      <c r="AK26" s="405"/>
      <c r="AL26" s="406"/>
      <c r="AM26" s="404" t="s">
        <v>179</v>
      </c>
      <c r="AN26" s="405"/>
      <c r="AO26" s="405"/>
      <c r="AP26" s="405"/>
      <c r="AQ26" s="405"/>
      <c r="AR26" s="406"/>
      <c r="AS26" s="404" t="s">
        <v>179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175</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2"/>
      <c r="C27" s="463"/>
      <c r="D27" s="464"/>
      <c r="E27" s="401" t="s">
        <v>181</v>
      </c>
      <c r="F27" s="402"/>
      <c r="G27" s="402"/>
      <c r="H27" s="402"/>
      <c r="I27" s="402"/>
      <c r="J27" s="402"/>
      <c r="K27" s="403"/>
      <c r="L27" s="404">
        <v>1</v>
      </c>
      <c r="M27" s="405"/>
      <c r="N27" s="405"/>
      <c r="O27" s="405"/>
      <c r="P27" s="406"/>
      <c r="Q27" s="404">
        <v>3770</v>
      </c>
      <c r="R27" s="405"/>
      <c r="S27" s="405"/>
      <c r="T27" s="405"/>
      <c r="U27" s="405"/>
      <c r="V27" s="406"/>
      <c r="W27" s="472"/>
      <c r="X27" s="463"/>
      <c r="Y27" s="464"/>
      <c r="Z27" s="401" t="s">
        <v>182</v>
      </c>
      <c r="AA27" s="402"/>
      <c r="AB27" s="402"/>
      <c r="AC27" s="402"/>
      <c r="AD27" s="402"/>
      <c r="AE27" s="402"/>
      <c r="AF27" s="402"/>
      <c r="AG27" s="403"/>
      <c r="AH27" s="404">
        <v>44</v>
      </c>
      <c r="AI27" s="405"/>
      <c r="AJ27" s="405"/>
      <c r="AK27" s="405"/>
      <c r="AL27" s="406"/>
      <c r="AM27" s="404">
        <v>107008</v>
      </c>
      <c r="AN27" s="405"/>
      <c r="AO27" s="405"/>
      <c r="AP27" s="405"/>
      <c r="AQ27" s="405"/>
      <c r="AR27" s="406"/>
      <c r="AS27" s="404">
        <v>2432</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344026</v>
      </c>
      <c r="BO27" s="432"/>
      <c r="BP27" s="432"/>
      <c r="BQ27" s="432"/>
      <c r="BR27" s="432"/>
      <c r="BS27" s="432"/>
      <c r="BT27" s="432"/>
      <c r="BU27" s="433"/>
      <c r="BV27" s="431">
        <v>344025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2"/>
      <c r="C28" s="463"/>
      <c r="D28" s="464"/>
      <c r="E28" s="401" t="s">
        <v>184</v>
      </c>
      <c r="F28" s="402"/>
      <c r="G28" s="402"/>
      <c r="H28" s="402"/>
      <c r="I28" s="402"/>
      <c r="J28" s="402"/>
      <c r="K28" s="403"/>
      <c r="L28" s="404">
        <v>1</v>
      </c>
      <c r="M28" s="405"/>
      <c r="N28" s="405"/>
      <c r="O28" s="405"/>
      <c r="P28" s="406"/>
      <c r="Q28" s="404">
        <v>3190</v>
      </c>
      <c r="R28" s="405"/>
      <c r="S28" s="405"/>
      <c r="T28" s="405"/>
      <c r="U28" s="405"/>
      <c r="V28" s="406"/>
      <c r="W28" s="472"/>
      <c r="X28" s="463"/>
      <c r="Y28" s="464"/>
      <c r="Z28" s="401" t="s">
        <v>185</v>
      </c>
      <c r="AA28" s="402"/>
      <c r="AB28" s="402"/>
      <c r="AC28" s="402"/>
      <c r="AD28" s="402"/>
      <c r="AE28" s="402"/>
      <c r="AF28" s="402"/>
      <c r="AG28" s="403"/>
      <c r="AH28" s="404" t="s">
        <v>137</v>
      </c>
      <c r="AI28" s="405"/>
      <c r="AJ28" s="405"/>
      <c r="AK28" s="405"/>
      <c r="AL28" s="406"/>
      <c r="AM28" s="404" t="s">
        <v>137</v>
      </c>
      <c r="AN28" s="405"/>
      <c r="AO28" s="405"/>
      <c r="AP28" s="405"/>
      <c r="AQ28" s="405"/>
      <c r="AR28" s="406"/>
      <c r="AS28" s="404" t="s">
        <v>137</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1607253</v>
      </c>
      <c r="BO28" s="424"/>
      <c r="BP28" s="424"/>
      <c r="BQ28" s="424"/>
      <c r="BR28" s="424"/>
      <c r="BS28" s="424"/>
      <c r="BT28" s="424"/>
      <c r="BU28" s="425"/>
      <c r="BV28" s="423">
        <v>1814903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2"/>
      <c r="C29" s="463"/>
      <c r="D29" s="464"/>
      <c r="E29" s="401" t="s">
        <v>187</v>
      </c>
      <c r="F29" s="402"/>
      <c r="G29" s="402"/>
      <c r="H29" s="402"/>
      <c r="I29" s="402"/>
      <c r="J29" s="402"/>
      <c r="K29" s="403"/>
      <c r="L29" s="404">
        <v>12</v>
      </c>
      <c r="M29" s="405"/>
      <c r="N29" s="405"/>
      <c r="O29" s="405"/>
      <c r="P29" s="406"/>
      <c r="Q29" s="404">
        <v>2900</v>
      </c>
      <c r="R29" s="405"/>
      <c r="S29" s="405"/>
      <c r="T29" s="405"/>
      <c r="U29" s="405"/>
      <c r="V29" s="406"/>
      <c r="W29" s="473"/>
      <c r="X29" s="474"/>
      <c r="Y29" s="475"/>
      <c r="Z29" s="401" t="s">
        <v>188</v>
      </c>
      <c r="AA29" s="402"/>
      <c r="AB29" s="402"/>
      <c r="AC29" s="402"/>
      <c r="AD29" s="402"/>
      <c r="AE29" s="402"/>
      <c r="AF29" s="402"/>
      <c r="AG29" s="403"/>
      <c r="AH29" s="404">
        <v>236</v>
      </c>
      <c r="AI29" s="405"/>
      <c r="AJ29" s="405"/>
      <c r="AK29" s="405"/>
      <c r="AL29" s="406"/>
      <c r="AM29" s="404">
        <v>650752</v>
      </c>
      <c r="AN29" s="405"/>
      <c r="AO29" s="405"/>
      <c r="AP29" s="405"/>
      <c r="AQ29" s="405"/>
      <c r="AR29" s="406"/>
      <c r="AS29" s="404">
        <v>2757</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268351</v>
      </c>
      <c r="BO29" s="429"/>
      <c r="BP29" s="429"/>
      <c r="BQ29" s="429"/>
      <c r="BR29" s="429"/>
      <c r="BS29" s="429"/>
      <c r="BT29" s="429"/>
      <c r="BU29" s="430"/>
      <c r="BV29" s="428">
        <v>248326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2">
        <v>97.9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804329</v>
      </c>
      <c r="BO30" s="432"/>
      <c r="BP30" s="432"/>
      <c r="BQ30" s="432"/>
      <c r="BR30" s="432"/>
      <c r="BS30" s="432"/>
      <c r="BT30" s="432"/>
      <c r="BU30" s="433"/>
      <c r="BV30" s="431">
        <v>770497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199</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200</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奈良県葛城地区清掃事務組合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墓地事業特別会計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IF('各会計、関係団体の財政状況及び健全化判断比率'!B33="","",'各会計、関係団体の財政状況及び健全化判断比率'!B33)</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奈良県市町村総合事務組合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学校給食特別会計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介護保険特別会計（保険事業勘定）</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葛城広域行政事務組合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介護保険特別会計（介護サービス事業勘定）</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奈良広域水質検査センター組合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奈良県後期高齢者医療広域連合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奈良県広域消防組合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山辺・県北西部広域環境衛生組合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17</v>
      </c>
      <c r="BX41" s="387"/>
      <c r="BY41" s="386" t="str">
        <f>IF('各会計、関係団体の財政状況及び健全化判断比率'!B75="","",'各会計、関係団体の財政状況及び健全化判断比率'!B75)</f>
        <v>国保中央病院組合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MIZWqAhJQ3FKU0ju32O8oOlDSIOChlm+gpA/DgpDhdSLNctP3/oCOYv+w3Hs34YFIkFeL1+pbCAXTq6V24tVKA==" saltValue="kOMji38nZ5C3LbRoFfW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10" t="s">
        <v>227</v>
      </c>
      <c r="C5" s="711"/>
      <c r="D5" s="711"/>
      <c r="E5" s="711"/>
      <c r="F5" s="711"/>
      <c r="G5" s="711"/>
      <c r="H5" s="711"/>
      <c r="I5" s="711"/>
      <c r="J5" s="711"/>
      <c r="K5" s="711"/>
      <c r="L5" s="711"/>
      <c r="M5" s="711"/>
      <c r="N5" s="711"/>
      <c r="O5" s="711"/>
      <c r="P5" s="711"/>
      <c r="Q5" s="712"/>
      <c r="R5" s="695">
        <v>4135308</v>
      </c>
      <c r="S5" s="696"/>
      <c r="T5" s="696"/>
      <c r="U5" s="696"/>
      <c r="V5" s="696"/>
      <c r="W5" s="696"/>
      <c r="X5" s="696"/>
      <c r="Y5" s="739"/>
      <c r="Z5" s="757">
        <v>35.799999999999997</v>
      </c>
      <c r="AA5" s="757"/>
      <c r="AB5" s="757"/>
      <c r="AC5" s="757"/>
      <c r="AD5" s="758">
        <v>4135308</v>
      </c>
      <c r="AE5" s="758"/>
      <c r="AF5" s="758"/>
      <c r="AG5" s="758"/>
      <c r="AH5" s="758"/>
      <c r="AI5" s="758"/>
      <c r="AJ5" s="758"/>
      <c r="AK5" s="758"/>
      <c r="AL5" s="740">
        <v>57.6</v>
      </c>
      <c r="AM5" s="715"/>
      <c r="AN5" s="715"/>
      <c r="AO5" s="741"/>
      <c r="AP5" s="710" t="s">
        <v>228</v>
      </c>
      <c r="AQ5" s="711"/>
      <c r="AR5" s="711"/>
      <c r="AS5" s="711"/>
      <c r="AT5" s="711"/>
      <c r="AU5" s="711"/>
      <c r="AV5" s="711"/>
      <c r="AW5" s="711"/>
      <c r="AX5" s="711"/>
      <c r="AY5" s="711"/>
      <c r="AZ5" s="711"/>
      <c r="BA5" s="711"/>
      <c r="BB5" s="711"/>
      <c r="BC5" s="711"/>
      <c r="BD5" s="711"/>
      <c r="BE5" s="711"/>
      <c r="BF5" s="712"/>
      <c r="BG5" s="640">
        <v>4135308</v>
      </c>
      <c r="BH5" s="641"/>
      <c r="BI5" s="641"/>
      <c r="BJ5" s="641"/>
      <c r="BK5" s="641"/>
      <c r="BL5" s="641"/>
      <c r="BM5" s="641"/>
      <c r="BN5" s="642"/>
      <c r="BO5" s="677">
        <v>100</v>
      </c>
      <c r="BP5" s="677"/>
      <c r="BQ5" s="677"/>
      <c r="BR5" s="677"/>
      <c r="BS5" s="678" t="s">
        <v>229</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221</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86769</v>
      </c>
      <c r="S6" s="641"/>
      <c r="T6" s="641"/>
      <c r="U6" s="641"/>
      <c r="V6" s="641"/>
      <c r="W6" s="641"/>
      <c r="X6" s="641"/>
      <c r="Y6" s="642"/>
      <c r="Z6" s="677">
        <v>0.8</v>
      </c>
      <c r="AA6" s="677"/>
      <c r="AB6" s="677"/>
      <c r="AC6" s="677"/>
      <c r="AD6" s="678">
        <v>86769</v>
      </c>
      <c r="AE6" s="678"/>
      <c r="AF6" s="678"/>
      <c r="AG6" s="678"/>
      <c r="AH6" s="678"/>
      <c r="AI6" s="678"/>
      <c r="AJ6" s="678"/>
      <c r="AK6" s="678"/>
      <c r="AL6" s="643">
        <v>1.2</v>
      </c>
      <c r="AM6" s="644"/>
      <c r="AN6" s="644"/>
      <c r="AO6" s="679"/>
      <c r="AP6" s="637" t="s">
        <v>234</v>
      </c>
      <c r="AQ6" s="638"/>
      <c r="AR6" s="638"/>
      <c r="AS6" s="638"/>
      <c r="AT6" s="638"/>
      <c r="AU6" s="638"/>
      <c r="AV6" s="638"/>
      <c r="AW6" s="638"/>
      <c r="AX6" s="638"/>
      <c r="AY6" s="638"/>
      <c r="AZ6" s="638"/>
      <c r="BA6" s="638"/>
      <c r="BB6" s="638"/>
      <c r="BC6" s="638"/>
      <c r="BD6" s="638"/>
      <c r="BE6" s="638"/>
      <c r="BF6" s="639"/>
      <c r="BG6" s="640">
        <v>4135308</v>
      </c>
      <c r="BH6" s="641"/>
      <c r="BI6" s="641"/>
      <c r="BJ6" s="641"/>
      <c r="BK6" s="641"/>
      <c r="BL6" s="641"/>
      <c r="BM6" s="641"/>
      <c r="BN6" s="642"/>
      <c r="BO6" s="677">
        <v>100</v>
      </c>
      <c r="BP6" s="677"/>
      <c r="BQ6" s="677"/>
      <c r="BR6" s="677"/>
      <c r="BS6" s="678" t="s">
        <v>127</v>
      </c>
      <c r="BT6" s="678"/>
      <c r="BU6" s="678"/>
      <c r="BV6" s="678"/>
      <c r="BW6" s="678"/>
      <c r="BX6" s="678"/>
      <c r="BY6" s="678"/>
      <c r="BZ6" s="678"/>
      <c r="CA6" s="678"/>
      <c r="CB6" s="728"/>
      <c r="CD6" s="698" t="s">
        <v>235</v>
      </c>
      <c r="CE6" s="699"/>
      <c r="CF6" s="699"/>
      <c r="CG6" s="699"/>
      <c r="CH6" s="699"/>
      <c r="CI6" s="699"/>
      <c r="CJ6" s="699"/>
      <c r="CK6" s="699"/>
      <c r="CL6" s="699"/>
      <c r="CM6" s="699"/>
      <c r="CN6" s="699"/>
      <c r="CO6" s="699"/>
      <c r="CP6" s="699"/>
      <c r="CQ6" s="700"/>
      <c r="CR6" s="640">
        <v>123052</v>
      </c>
      <c r="CS6" s="641"/>
      <c r="CT6" s="641"/>
      <c r="CU6" s="641"/>
      <c r="CV6" s="641"/>
      <c r="CW6" s="641"/>
      <c r="CX6" s="641"/>
      <c r="CY6" s="642"/>
      <c r="CZ6" s="740">
        <v>1.1000000000000001</v>
      </c>
      <c r="DA6" s="715"/>
      <c r="DB6" s="715"/>
      <c r="DC6" s="743"/>
      <c r="DD6" s="646" t="s">
        <v>127</v>
      </c>
      <c r="DE6" s="641"/>
      <c r="DF6" s="641"/>
      <c r="DG6" s="641"/>
      <c r="DH6" s="641"/>
      <c r="DI6" s="641"/>
      <c r="DJ6" s="641"/>
      <c r="DK6" s="641"/>
      <c r="DL6" s="641"/>
      <c r="DM6" s="641"/>
      <c r="DN6" s="641"/>
      <c r="DO6" s="641"/>
      <c r="DP6" s="642"/>
      <c r="DQ6" s="646">
        <v>123052</v>
      </c>
      <c r="DR6" s="641"/>
      <c r="DS6" s="641"/>
      <c r="DT6" s="641"/>
      <c r="DU6" s="641"/>
      <c r="DV6" s="641"/>
      <c r="DW6" s="641"/>
      <c r="DX6" s="641"/>
      <c r="DY6" s="641"/>
      <c r="DZ6" s="641"/>
      <c r="EA6" s="641"/>
      <c r="EB6" s="641"/>
      <c r="EC6" s="686"/>
    </row>
    <row r="7" spans="2:143" ht="11.25" customHeight="1" x14ac:dyDescent="0.15">
      <c r="B7" s="637" t="s">
        <v>236</v>
      </c>
      <c r="C7" s="638"/>
      <c r="D7" s="638"/>
      <c r="E7" s="638"/>
      <c r="F7" s="638"/>
      <c r="G7" s="638"/>
      <c r="H7" s="638"/>
      <c r="I7" s="638"/>
      <c r="J7" s="638"/>
      <c r="K7" s="638"/>
      <c r="L7" s="638"/>
      <c r="M7" s="638"/>
      <c r="N7" s="638"/>
      <c r="O7" s="638"/>
      <c r="P7" s="638"/>
      <c r="Q7" s="639"/>
      <c r="R7" s="640">
        <v>7304</v>
      </c>
      <c r="S7" s="641"/>
      <c r="T7" s="641"/>
      <c r="U7" s="641"/>
      <c r="V7" s="641"/>
      <c r="W7" s="641"/>
      <c r="X7" s="641"/>
      <c r="Y7" s="642"/>
      <c r="Z7" s="677">
        <v>0.1</v>
      </c>
      <c r="AA7" s="677"/>
      <c r="AB7" s="677"/>
      <c r="AC7" s="677"/>
      <c r="AD7" s="678">
        <v>7304</v>
      </c>
      <c r="AE7" s="678"/>
      <c r="AF7" s="678"/>
      <c r="AG7" s="678"/>
      <c r="AH7" s="678"/>
      <c r="AI7" s="678"/>
      <c r="AJ7" s="678"/>
      <c r="AK7" s="678"/>
      <c r="AL7" s="643">
        <v>0.1</v>
      </c>
      <c r="AM7" s="644"/>
      <c r="AN7" s="644"/>
      <c r="AO7" s="679"/>
      <c r="AP7" s="637" t="s">
        <v>237</v>
      </c>
      <c r="AQ7" s="638"/>
      <c r="AR7" s="638"/>
      <c r="AS7" s="638"/>
      <c r="AT7" s="638"/>
      <c r="AU7" s="638"/>
      <c r="AV7" s="638"/>
      <c r="AW7" s="638"/>
      <c r="AX7" s="638"/>
      <c r="AY7" s="638"/>
      <c r="AZ7" s="638"/>
      <c r="BA7" s="638"/>
      <c r="BB7" s="638"/>
      <c r="BC7" s="638"/>
      <c r="BD7" s="638"/>
      <c r="BE7" s="638"/>
      <c r="BF7" s="639"/>
      <c r="BG7" s="640">
        <v>2262900</v>
      </c>
      <c r="BH7" s="641"/>
      <c r="BI7" s="641"/>
      <c r="BJ7" s="641"/>
      <c r="BK7" s="641"/>
      <c r="BL7" s="641"/>
      <c r="BM7" s="641"/>
      <c r="BN7" s="642"/>
      <c r="BO7" s="677">
        <v>54.7</v>
      </c>
      <c r="BP7" s="677"/>
      <c r="BQ7" s="677"/>
      <c r="BR7" s="677"/>
      <c r="BS7" s="678" t="s">
        <v>127</v>
      </c>
      <c r="BT7" s="678"/>
      <c r="BU7" s="678"/>
      <c r="BV7" s="678"/>
      <c r="BW7" s="678"/>
      <c r="BX7" s="678"/>
      <c r="BY7" s="678"/>
      <c r="BZ7" s="678"/>
      <c r="CA7" s="678"/>
      <c r="CB7" s="728"/>
      <c r="CD7" s="687" t="s">
        <v>238</v>
      </c>
      <c r="CE7" s="684"/>
      <c r="CF7" s="684"/>
      <c r="CG7" s="684"/>
      <c r="CH7" s="684"/>
      <c r="CI7" s="684"/>
      <c r="CJ7" s="684"/>
      <c r="CK7" s="684"/>
      <c r="CL7" s="684"/>
      <c r="CM7" s="684"/>
      <c r="CN7" s="684"/>
      <c r="CO7" s="684"/>
      <c r="CP7" s="684"/>
      <c r="CQ7" s="685"/>
      <c r="CR7" s="640">
        <v>1258019</v>
      </c>
      <c r="CS7" s="641"/>
      <c r="CT7" s="641"/>
      <c r="CU7" s="641"/>
      <c r="CV7" s="641"/>
      <c r="CW7" s="641"/>
      <c r="CX7" s="641"/>
      <c r="CY7" s="642"/>
      <c r="CZ7" s="677">
        <v>11.4</v>
      </c>
      <c r="DA7" s="677"/>
      <c r="DB7" s="677"/>
      <c r="DC7" s="677"/>
      <c r="DD7" s="646">
        <v>4333</v>
      </c>
      <c r="DE7" s="641"/>
      <c r="DF7" s="641"/>
      <c r="DG7" s="641"/>
      <c r="DH7" s="641"/>
      <c r="DI7" s="641"/>
      <c r="DJ7" s="641"/>
      <c r="DK7" s="641"/>
      <c r="DL7" s="641"/>
      <c r="DM7" s="641"/>
      <c r="DN7" s="641"/>
      <c r="DO7" s="641"/>
      <c r="DP7" s="642"/>
      <c r="DQ7" s="646">
        <v>1118496</v>
      </c>
      <c r="DR7" s="641"/>
      <c r="DS7" s="641"/>
      <c r="DT7" s="641"/>
      <c r="DU7" s="641"/>
      <c r="DV7" s="641"/>
      <c r="DW7" s="641"/>
      <c r="DX7" s="641"/>
      <c r="DY7" s="641"/>
      <c r="DZ7" s="641"/>
      <c r="EA7" s="641"/>
      <c r="EB7" s="641"/>
      <c r="EC7" s="686"/>
    </row>
    <row r="8" spans="2:143" ht="11.25" customHeight="1" x14ac:dyDescent="0.15">
      <c r="B8" s="637" t="s">
        <v>239</v>
      </c>
      <c r="C8" s="638"/>
      <c r="D8" s="638"/>
      <c r="E8" s="638"/>
      <c r="F8" s="638"/>
      <c r="G8" s="638"/>
      <c r="H8" s="638"/>
      <c r="I8" s="638"/>
      <c r="J8" s="638"/>
      <c r="K8" s="638"/>
      <c r="L8" s="638"/>
      <c r="M8" s="638"/>
      <c r="N8" s="638"/>
      <c r="O8" s="638"/>
      <c r="P8" s="638"/>
      <c r="Q8" s="639"/>
      <c r="R8" s="640">
        <v>48875</v>
      </c>
      <c r="S8" s="641"/>
      <c r="T8" s="641"/>
      <c r="U8" s="641"/>
      <c r="V8" s="641"/>
      <c r="W8" s="641"/>
      <c r="X8" s="641"/>
      <c r="Y8" s="642"/>
      <c r="Z8" s="677">
        <v>0.4</v>
      </c>
      <c r="AA8" s="677"/>
      <c r="AB8" s="677"/>
      <c r="AC8" s="677"/>
      <c r="AD8" s="678">
        <v>48875</v>
      </c>
      <c r="AE8" s="678"/>
      <c r="AF8" s="678"/>
      <c r="AG8" s="678"/>
      <c r="AH8" s="678"/>
      <c r="AI8" s="678"/>
      <c r="AJ8" s="678"/>
      <c r="AK8" s="678"/>
      <c r="AL8" s="643">
        <v>0.7</v>
      </c>
      <c r="AM8" s="644"/>
      <c r="AN8" s="644"/>
      <c r="AO8" s="679"/>
      <c r="AP8" s="637" t="s">
        <v>240</v>
      </c>
      <c r="AQ8" s="638"/>
      <c r="AR8" s="638"/>
      <c r="AS8" s="638"/>
      <c r="AT8" s="638"/>
      <c r="AU8" s="638"/>
      <c r="AV8" s="638"/>
      <c r="AW8" s="638"/>
      <c r="AX8" s="638"/>
      <c r="AY8" s="638"/>
      <c r="AZ8" s="638"/>
      <c r="BA8" s="638"/>
      <c r="BB8" s="638"/>
      <c r="BC8" s="638"/>
      <c r="BD8" s="638"/>
      <c r="BE8" s="638"/>
      <c r="BF8" s="639"/>
      <c r="BG8" s="640">
        <v>57445</v>
      </c>
      <c r="BH8" s="641"/>
      <c r="BI8" s="641"/>
      <c r="BJ8" s="641"/>
      <c r="BK8" s="641"/>
      <c r="BL8" s="641"/>
      <c r="BM8" s="641"/>
      <c r="BN8" s="642"/>
      <c r="BO8" s="677">
        <v>1.4</v>
      </c>
      <c r="BP8" s="677"/>
      <c r="BQ8" s="677"/>
      <c r="BR8" s="677"/>
      <c r="BS8" s="646" t="s">
        <v>127</v>
      </c>
      <c r="BT8" s="641"/>
      <c r="BU8" s="641"/>
      <c r="BV8" s="641"/>
      <c r="BW8" s="641"/>
      <c r="BX8" s="641"/>
      <c r="BY8" s="641"/>
      <c r="BZ8" s="641"/>
      <c r="CA8" s="641"/>
      <c r="CB8" s="686"/>
      <c r="CD8" s="687" t="s">
        <v>241</v>
      </c>
      <c r="CE8" s="684"/>
      <c r="CF8" s="684"/>
      <c r="CG8" s="684"/>
      <c r="CH8" s="684"/>
      <c r="CI8" s="684"/>
      <c r="CJ8" s="684"/>
      <c r="CK8" s="684"/>
      <c r="CL8" s="684"/>
      <c r="CM8" s="684"/>
      <c r="CN8" s="684"/>
      <c r="CO8" s="684"/>
      <c r="CP8" s="684"/>
      <c r="CQ8" s="685"/>
      <c r="CR8" s="640">
        <v>4087351</v>
      </c>
      <c r="CS8" s="641"/>
      <c r="CT8" s="641"/>
      <c r="CU8" s="641"/>
      <c r="CV8" s="641"/>
      <c r="CW8" s="641"/>
      <c r="CX8" s="641"/>
      <c r="CY8" s="642"/>
      <c r="CZ8" s="677">
        <v>37.1</v>
      </c>
      <c r="DA8" s="677"/>
      <c r="DB8" s="677"/>
      <c r="DC8" s="677"/>
      <c r="DD8" s="646">
        <v>10917</v>
      </c>
      <c r="DE8" s="641"/>
      <c r="DF8" s="641"/>
      <c r="DG8" s="641"/>
      <c r="DH8" s="641"/>
      <c r="DI8" s="641"/>
      <c r="DJ8" s="641"/>
      <c r="DK8" s="641"/>
      <c r="DL8" s="641"/>
      <c r="DM8" s="641"/>
      <c r="DN8" s="641"/>
      <c r="DO8" s="641"/>
      <c r="DP8" s="642"/>
      <c r="DQ8" s="646">
        <v>2134030</v>
      </c>
      <c r="DR8" s="641"/>
      <c r="DS8" s="641"/>
      <c r="DT8" s="641"/>
      <c r="DU8" s="641"/>
      <c r="DV8" s="641"/>
      <c r="DW8" s="641"/>
      <c r="DX8" s="641"/>
      <c r="DY8" s="641"/>
      <c r="DZ8" s="641"/>
      <c r="EA8" s="641"/>
      <c r="EB8" s="641"/>
      <c r="EC8" s="686"/>
    </row>
    <row r="9" spans="2:143" ht="11.25" customHeight="1" x14ac:dyDescent="0.15">
      <c r="B9" s="637" t="s">
        <v>242</v>
      </c>
      <c r="C9" s="638"/>
      <c r="D9" s="638"/>
      <c r="E9" s="638"/>
      <c r="F9" s="638"/>
      <c r="G9" s="638"/>
      <c r="H9" s="638"/>
      <c r="I9" s="638"/>
      <c r="J9" s="638"/>
      <c r="K9" s="638"/>
      <c r="L9" s="638"/>
      <c r="M9" s="638"/>
      <c r="N9" s="638"/>
      <c r="O9" s="638"/>
      <c r="P9" s="638"/>
      <c r="Q9" s="639"/>
      <c r="R9" s="640">
        <v>28048</v>
      </c>
      <c r="S9" s="641"/>
      <c r="T9" s="641"/>
      <c r="U9" s="641"/>
      <c r="V9" s="641"/>
      <c r="W9" s="641"/>
      <c r="X9" s="641"/>
      <c r="Y9" s="642"/>
      <c r="Z9" s="677">
        <v>0.2</v>
      </c>
      <c r="AA9" s="677"/>
      <c r="AB9" s="677"/>
      <c r="AC9" s="677"/>
      <c r="AD9" s="678">
        <v>28048</v>
      </c>
      <c r="AE9" s="678"/>
      <c r="AF9" s="678"/>
      <c r="AG9" s="678"/>
      <c r="AH9" s="678"/>
      <c r="AI9" s="678"/>
      <c r="AJ9" s="678"/>
      <c r="AK9" s="678"/>
      <c r="AL9" s="643">
        <v>0.4</v>
      </c>
      <c r="AM9" s="644"/>
      <c r="AN9" s="644"/>
      <c r="AO9" s="679"/>
      <c r="AP9" s="637" t="s">
        <v>243</v>
      </c>
      <c r="AQ9" s="638"/>
      <c r="AR9" s="638"/>
      <c r="AS9" s="638"/>
      <c r="AT9" s="638"/>
      <c r="AU9" s="638"/>
      <c r="AV9" s="638"/>
      <c r="AW9" s="638"/>
      <c r="AX9" s="638"/>
      <c r="AY9" s="638"/>
      <c r="AZ9" s="638"/>
      <c r="BA9" s="638"/>
      <c r="BB9" s="638"/>
      <c r="BC9" s="638"/>
      <c r="BD9" s="638"/>
      <c r="BE9" s="638"/>
      <c r="BF9" s="639"/>
      <c r="BG9" s="640">
        <v>2050620</v>
      </c>
      <c r="BH9" s="641"/>
      <c r="BI9" s="641"/>
      <c r="BJ9" s="641"/>
      <c r="BK9" s="641"/>
      <c r="BL9" s="641"/>
      <c r="BM9" s="641"/>
      <c r="BN9" s="642"/>
      <c r="BO9" s="677">
        <v>49.6</v>
      </c>
      <c r="BP9" s="677"/>
      <c r="BQ9" s="677"/>
      <c r="BR9" s="677"/>
      <c r="BS9" s="646" t="s">
        <v>127</v>
      </c>
      <c r="BT9" s="641"/>
      <c r="BU9" s="641"/>
      <c r="BV9" s="641"/>
      <c r="BW9" s="641"/>
      <c r="BX9" s="641"/>
      <c r="BY9" s="641"/>
      <c r="BZ9" s="641"/>
      <c r="CA9" s="641"/>
      <c r="CB9" s="686"/>
      <c r="CD9" s="687" t="s">
        <v>244</v>
      </c>
      <c r="CE9" s="684"/>
      <c r="CF9" s="684"/>
      <c r="CG9" s="684"/>
      <c r="CH9" s="684"/>
      <c r="CI9" s="684"/>
      <c r="CJ9" s="684"/>
      <c r="CK9" s="684"/>
      <c r="CL9" s="684"/>
      <c r="CM9" s="684"/>
      <c r="CN9" s="684"/>
      <c r="CO9" s="684"/>
      <c r="CP9" s="684"/>
      <c r="CQ9" s="685"/>
      <c r="CR9" s="640">
        <v>1312488</v>
      </c>
      <c r="CS9" s="641"/>
      <c r="CT9" s="641"/>
      <c r="CU9" s="641"/>
      <c r="CV9" s="641"/>
      <c r="CW9" s="641"/>
      <c r="CX9" s="641"/>
      <c r="CY9" s="642"/>
      <c r="CZ9" s="677">
        <v>11.9</v>
      </c>
      <c r="DA9" s="677"/>
      <c r="DB9" s="677"/>
      <c r="DC9" s="677"/>
      <c r="DD9" s="646">
        <v>1885</v>
      </c>
      <c r="DE9" s="641"/>
      <c r="DF9" s="641"/>
      <c r="DG9" s="641"/>
      <c r="DH9" s="641"/>
      <c r="DI9" s="641"/>
      <c r="DJ9" s="641"/>
      <c r="DK9" s="641"/>
      <c r="DL9" s="641"/>
      <c r="DM9" s="641"/>
      <c r="DN9" s="641"/>
      <c r="DO9" s="641"/>
      <c r="DP9" s="642"/>
      <c r="DQ9" s="646">
        <v>1161569</v>
      </c>
      <c r="DR9" s="641"/>
      <c r="DS9" s="641"/>
      <c r="DT9" s="641"/>
      <c r="DU9" s="641"/>
      <c r="DV9" s="641"/>
      <c r="DW9" s="641"/>
      <c r="DX9" s="641"/>
      <c r="DY9" s="641"/>
      <c r="DZ9" s="641"/>
      <c r="EA9" s="641"/>
      <c r="EB9" s="641"/>
      <c r="EC9" s="686"/>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229</v>
      </c>
      <c r="S10" s="641"/>
      <c r="T10" s="641"/>
      <c r="U10" s="641"/>
      <c r="V10" s="641"/>
      <c r="W10" s="641"/>
      <c r="X10" s="641"/>
      <c r="Y10" s="642"/>
      <c r="Z10" s="677" t="s">
        <v>127</v>
      </c>
      <c r="AA10" s="677"/>
      <c r="AB10" s="677"/>
      <c r="AC10" s="677"/>
      <c r="AD10" s="678" t="s">
        <v>229</v>
      </c>
      <c r="AE10" s="678"/>
      <c r="AF10" s="678"/>
      <c r="AG10" s="678"/>
      <c r="AH10" s="678"/>
      <c r="AI10" s="678"/>
      <c r="AJ10" s="678"/>
      <c r="AK10" s="678"/>
      <c r="AL10" s="643" t="s">
        <v>127</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65908</v>
      </c>
      <c r="BH10" s="641"/>
      <c r="BI10" s="641"/>
      <c r="BJ10" s="641"/>
      <c r="BK10" s="641"/>
      <c r="BL10" s="641"/>
      <c r="BM10" s="641"/>
      <c r="BN10" s="642"/>
      <c r="BO10" s="677">
        <v>1.6</v>
      </c>
      <c r="BP10" s="677"/>
      <c r="BQ10" s="677"/>
      <c r="BR10" s="677"/>
      <c r="BS10" s="646" t="s">
        <v>127</v>
      </c>
      <c r="BT10" s="641"/>
      <c r="BU10" s="641"/>
      <c r="BV10" s="641"/>
      <c r="BW10" s="641"/>
      <c r="BX10" s="641"/>
      <c r="BY10" s="641"/>
      <c r="BZ10" s="641"/>
      <c r="CA10" s="641"/>
      <c r="CB10" s="686"/>
      <c r="CD10" s="687" t="s">
        <v>247</v>
      </c>
      <c r="CE10" s="684"/>
      <c r="CF10" s="684"/>
      <c r="CG10" s="684"/>
      <c r="CH10" s="684"/>
      <c r="CI10" s="684"/>
      <c r="CJ10" s="684"/>
      <c r="CK10" s="684"/>
      <c r="CL10" s="684"/>
      <c r="CM10" s="684"/>
      <c r="CN10" s="684"/>
      <c r="CO10" s="684"/>
      <c r="CP10" s="684"/>
      <c r="CQ10" s="685"/>
      <c r="CR10" s="640">
        <v>9241</v>
      </c>
      <c r="CS10" s="641"/>
      <c r="CT10" s="641"/>
      <c r="CU10" s="641"/>
      <c r="CV10" s="641"/>
      <c r="CW10" s="641"/>
      <c r="CX10" s="641"/>
      <c r="CY10" s="642"/>
      <c r="CZ10" s="677">
        <v>0.1</v>
      </c>
      <c r="DA10" s="677"/>
      <c r="DB10" s="677"/>
      <c r="DC10" s="677"/>
      <c r="DD10" s="646" t="s">
        <v>229</v>
      </c>
      <c r="DE10" s="641"/>
      <c r="DF10" s="641"/>
      <c r="DG10" s="641"/>
      <c r="DH10" s="641"/>
      <c r="DI10" s="641"/>
      <c r="DJ10" s="641"/>
      <c r="DK10" s="641"/>
      <c r="DL10" s="641"/>
      <c r="DM10" s="641"/>
      <c r="DN10" s="641"/>
      <c r="DO10" s="641"/>
      <c r="DP10" s="642"/>
      <c r="DQ10" s="646">
        <v>9241</v>
      </c>
      <c r="DR10" s="641"/>
      <c r="DS10" s="641"/>
      <c r="DT10" s="641"/>
      <c r="DU10" s="641"/>
      <c r="DV10" s="641"/>
      <c r="DW10" s="641"/>
      <c r="DX10" s="641"/>
      <c r="DY10" s="641"/>
      <c r="DZ10" s="641"/>
      <c r="EA10" s="641"/>
      <c r="EB10" s="641"/>
      <c r="EC10" s="686"/>
    </row>
    <row r="11" spans="2:143" ht="11.25" customHeight="1" x14ac:dyDescent="0.15">
      <c r="B11" s="637" t="s">
        <v>248</v>
      </c>
      <c r="C11" s="638"/>
      <c r="D11" s="638"/>
      <c r="E11" s="638"/>
      <c r="F11" s="638"/>
      <c r="G11" s="638"/>
      <c r="H11" s="638"/>
      <c r="I11" s="638"/>
      <c r="J11" s="638"/>
      <c r="K11" s="638"/>
      <c r="L11" s="638"/>
      <c r="M11" s="638"/>
      <c r="N11" s="638"/>
      <c r="O11" s="638"/>
      <c r="P11" s="638"/>
      <c r="Q11" s="639"/>
      <c r="R11" s="640">
        <v>494574</v>
      </c>
      <c r="S11" s="641"/>
      <c r="T11" s="641"/>
      <c r="U11" s="641"/>
      <c r="V11" s="641"/>
      <c r="W11" s="641"/>
      <c r="X11" s="641"/>
      <c r="Y11" s="642"/>
      <c r="Z11" s="643">
        <v>4.3</v>
      </c>
      <c r="AA11" s="644"/>
      <c r="AB11" s="644"/>
      <c r="AC11" s="645"/>
      <c r="AD11" s="646">
        <v>494574</v>
      </c>
      <c r="AE11" s="641"/>
      <c r="AF11" s="641"/>
      <c r="AG11" s="641"/>
      <c r="AH11" s="641"/>
      <c r="AI11" s="641"/>
      <c r="AJ11" s="641"/>
      <c r="AK11" s="642"/>
      <c r="AL11" s="643">
        <v>6.9</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88927</v>
      </c>
      <c r="BH11" s="641"/>
      <c r="BI11" s="641"/>
      <c r="BJ11" s="641"/>
      <c r="BK11" s="641"/>
      <c r="BL11" s="641"/>
      <c r="BM11" s="641"/>
      <c r="BN11" s="642"/>
      <c r="BO11" s="677">
        <v>2.2000000000000002</v>
      </c>
      <c r="BP11" s="677"/>
      <c r="BQ11" s="677"/>
      <c r="BR11" s="677"/>
      <c r="BS11" s="646" t="s">
        <v>127</v>
      </c>
      <c r="BT11" s="641"/>
      <c r="BU11" s="641"/>
      <c r="BV11" s="641"/>
      <c r="BW11" s="641"/>
      <c r="BX11" s="641"/>
      <c r="BY11" s="641"/>
      <c r="BZ11" s="641"/>
      <c r="CA11" s="641"/>
      <c r="CB11" s="686"/>
      <c r="CD11" s="687" t="s">
        <v>250</v>
      </c>
      <c r="CE11" s="684"/>
      <c r="CF11" s="684"/>
      <c r="CG11" s="684"/>
      <c r="CH11" s="684"/>
      <c r="CI11" s="684"/>
      <c r="CJ11" s="684"/>
      <c r="CK11" s="684"/>
      <c r="CL11" s="684"/>
      <c r="CM11" s="684"/>
      <c r="CN11" s="684"/>
      <c r="CO11" s="684"/>
      <c r="CP11" s="684"/>
      <c r="CQ11" s="685"/>
      <c r="CR11" s="640">
        <v>127048</v>
      </c>
      <c r="CS11" s="641"/>
      <c r="CT11" s="641"/>
      <c r="CU11" s="641"/>
      <c r="CV11" s="641"/>
      <c r="CW11" s="641"/>
      <c r="CX11" s="641"/>
      <c r="CY11" s="642"/>
      <c r="CZ11" s="677">
        <v>1.2</v>
      </c>
      <c r="DA11" s="677"/>
      <c r="DB11" s="677"/>
      <c r="DC11" s="677"/>
      <c r="DD11" s="646">
        <v>7843</v>
      </c>
      <c r="DE11" s="641"/>
      <c r="DF11" s="641"/>
      <c r="DG11" s="641"/>
      <c r="DH11" s="641"/>
      <c r="DI11" s="641"/>
      <c r="DJ11" s="641"/>
      <c r="DK11" s="641"/>
      <c r="DL11" s="641"/>
      <c r="DM11" s="641"/>
      <c r="DN11" s="641"/>
      <c r="DO11" s="641"/>
      <c r="DP11" s="642"/>
      <c r="DQ11" s="646">
        <v>61244</v>
      </c>
      <c r="DR11" s="641"/>
      <c r="DS11" s="641"/>
      <c r="DT11" s="641"/>
      <c r="DU11" s="641"/>
      <c r="DV11" s="641"/>
      <c r="DW11" s="641"/>
      <c r="DX11" s="641"/>
      <c r="DY11" s="641"/>
      <c r="DZ11" s="641"/>
      <c r="EA11" s="641"/>
      <c r="EB11" s="641"/>
      <c r="EC11" s="686"/>
    </row>
    <row r="12" spans="2:143" ht="11.25" customHeight="1" x14ac:dyDescent="0.15">
      <c r="B12" s="637" t="s">
        <v>251</v>
      </c>
      <c r="C12" s="638"/>
      <c r="D12" s="638"/>
      <c r="E12" s="638"/>
      <c r="F12" s="638"/>
      <c r="G12" s="638"/>
      <c r="H12" s="638"/>
      <c r="I12" s="638"/>
      <c r="J12" s="638"/>
      <c r="K12" s="638"/>
      <c r="L12" s="638"/>
      <c r="M12" s="638"/>
      <c r="N12" s="638"/>
      <c r="O12" s="638"/>
      <c r="P12" s="638"/>
      <c r="Q12" s="639"/>
      <c r="R12" s="640" t="s">
        <v>127</v>
      </c>
      <c r="S12" s="641"/>
      <c r="T12" s="641"/>
      <c r="U12" s="641"/>
      <c r="V12" s="641"/>
      <c r="W12" s="641"/>
      <c r="X12" s="641"/>
      <c r="Y12" s="642"/>
      <c r="Z12" s="677" t="s">
        <v>229</v>
      </c>
      <c r="AA12" s="677"/>
      <c r="AB12" s="677"/>
      <c r="AC12" s="677"/>
      <c r="AD12" s="678" t="s">
        <v>127</v>
      </c>
      <c r="AE12" s="678"/>
      <c r="AF12" s="678"/>
      <c r="AG12" s="678"/>
      <c r="AH12" s="678"/>
      <c r="AI12" s="678"/>
      <c r="AJ12" s="678"/>
      <c r="AK12" s="678"/>
      <c r="AL12" s="643" t="s">
        <v>127</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1622648</v>
      </c>
      <c r="BH12" s="641"/>
      <c r="BI12" s="641"/>
      <c r="BJ12" s="641"/>
      <c r="BK12" s="641"/>
      <c r="BL12" s="641"/>
      <c r="BM12" s="641"/>
      <c r="BN12" s="642"/>
      <c r="BO12" s="677">
        <v>39.200000000000003</v>
      </c>
      <c r="BP12" s="677"/>
      <c r="BQ12" s="677"/>
      <c r="BR12" s="677"/>
      <c r="BS12" s="646" t="s">
        <v>127</v>
      </c>
      <c r="BT12" s="641"/>
      <c r="BU12" s="641"/>
      <c r="BV12" s="641"/>
      <c r="BW12" s="641"/>
      <c r="BX12" s="641"/>
      <c r="BY12" s="641"/>
      <c r="BZ12" s="641"/>
      <c r="CA12" s="641"/>
      <c r="CB12" s="686"/>
      <c r="CD12" s="687" t="s">
        <v>253</v>
      </c>
      <c r="CE12" s="684"/>
      <c r="CF12" s="684"/>
      <c r="CG12" s="684"/>
      <c r="CH12" s="684"/>
      <c r="CI12" s="684"/>
      <c r="CJ12" s="684"/>
      <c r="CK12" s="684"/>
      <c r="CL12" s="684"/>
      <c r="CM12" s="684"/>
      <c r="CN12" s="684"/>
      <c r="CO12" s="684"/>
      <c r="CP12" s="684"/>
      <c r="CQ12" s="685"/>
      <c r="CR12" s="640">
        <v>168731</v>
      </c>
      <c r="CS12" s="641"/>
      <c r="CT12" s="641"/>
      <c r="CU12" s="641"/>
      <c r="CV12" s="641"/>
      <c r="CW12" s="641"/>
      <c r="CX12" s="641"/>
      <c r="CY12" s="642"/>
      <c r="CZ12" s="677">
        <v>1.5</v>
      </c>
      <c r="DA12" s="677"/>
      <c r="DB12" s="677"/>
      <c r="DC12" s="677"/>
      <c r="DD12" s="646">
        <v>32059</v>
      </c>
      <c r="DE12" s="641"/>
      <c r="DF12" s="641"/>
      <c r="DG12" s="641"/>
      <c r="DH12" s="641"/>
      <c r="DI12" s="641"/>
      <c r="DJ12" s="641"/>
      <c r="DK12" s="641"/>
      <c r="DL12" s="641"/>
      <c r="DM12" s="641"/>
      <c r="DN12" s="641"/>
      <c r="DO12" s="641"/>
      <c r="DP12" s="642"/>
      <c r="DQ12" s="646">
        <v>76710</v>
      </c>
      <c r="DR12" s="641"/>
      <c r="DS12" s="641"/>
      <c r="DT12" s="641"/>
      <c r="DU12" s="641"/>
      <c r="DV12" s="641"/>
      <c r="DW12" s="641"/>
      <c r="DX12" s="641"/>
      <c r="DY12" s="641"/>
      <c r="DZ12" s="641"/>
      <c r="EA12" s="641"/>
      <c r="EB12" s="641"/>
      <c r="EC12" s="686"/>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229</v>
      </c>
      <c r="S13" s="641"/>
      <c r="T13" s="641"/>
      <c r="U13" s="641"/>
      <c r="V13" s="641"/>
      <c r="W13" s="641"/>
      <c r="X13" s="641"/>
      <c r="Y13" s="642"/>
      <c r="Z13" s="677" t="s">
        <v>229</v>
      </c>
      <c r="AA13" s="677"/>
      <c r="AB13" s="677"/>
      <c r="AC13" s="677"/>
      <c r="AD13" s="678" t="s">
        <v>229</v>
      </c>
      <c r="AE13" s="678"/>
      <c r="AF13" s="678"/>
      <c r="AG13" s="678"/>
      <c r="AH13" s="678"/>
      <c r="AI13" s="678"/>
      <c r="AJ13" s="678"/>
      <c r="AK13" s="678"/>
      <c r="AL13" s="643" t="s">
        <v>127</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1622640</v>
      </c>
      <c r="BH13" s="641"/>
      <c r="BI13" s="641"/>
      <c r="BJ13" s="641"/>
      <c r="BK13" s="641"/>
      <c r="BL13" s="641"/>
      <c r="BM13" s="641"/>
      <c r="BN13" s="642"/>
      <c r="BO13" s="677">
        <v>39.200000000000003</v>
      </c>
      <c r="BP13" s="677"/>
      <c r="BQ13" s="677"/>
      <c r="BR13" s="677"/>
      <c r="BS13" s="646" t="s">
        <v>229</v>
      </c>
      <c r="BT13" s="641"/>
      <c r="BU13" s="641"/>
      <c r="BV13" s="641"/>
      <c r="BW13" s="641"/>
      <c r="BX13" s="641"/>
      <c r="BY13" s="641"/>
      <c r="BZ13" s="641"/>
      <c r="CA13" s="641"/>
      <c r="CB13" s="686"/>
      <c r="CD13" s="687" t="s">
        <v>256</v>
      </c>
      <c r="CE13" s="684"/>
      <c r="CF13" s="684"/>
      <c r="CG13" s="684"/>
      <c r="CH13" s="684"/>
      <c r="CI13" s="684"/>
      <c r="CJ13" s="684"/>
      <c r="CK13" s="684"/>
      <c r="CL13" s="684"/>
      <c r="CM13" s="684"/>
      <c r="CN13" s="684"/>
      <c r="CO13" s="684"/>
      <c r="CP13" s="684"/>
      <c r="CQ13" s="685"/>
      <c r="CR13" s="640">
        <v>961043</v>
      </c>
      <c r="CS13" s="641"/>
      <c r="CT13" s="641"/>
      <c r="CU13" s="641"/>
      <c r="CV13" s="641"/>
      <c r="CW13" s="641"/>
      <c r="CX13" s="641"/>
      <c r="CY13" s="642"/>
      <c r="CZ13" s="677">
        <v>8.6999999999999993</v>
      </c>
      <c r="DA13" s="677"/>
      <c r="DB13" s="677"/>
      <c r="DC13" s="677"/>
      <c r="DD13" s="646">
        <v>256362</v>
      </c>
      <c r="DE13" s="641"/>
      <c r="DF13" s="641"/>
      <c r="DG13" s="641"/>
      <c r="DH13" s="641"/>
      <c r="DI13" s="641"/>
      <c r="DJ13" s="641"/>
      <c r="DK13" s="641"/>
      <c r="DL13" s="641"/>
      <c r="DM13" s="641"/>
      <c r="DN13" s="641"/>
      <c r="DO13" s="641"/>
      <c r="DP13" s="642"/>
      <c r="DQ13" s="646">
        <v>753652</v>
      </c>
      <c r="DR13" s="641"/>
      <c r="DS13" s="641"/>
      <c r="DT13" s="641"/>
      <c r="DU13" s="641"/>
      <c r="DV13" s="641"/>
      <c r="DW13" s="641"/>
      <c r="DX13" s="641"/>
      <c r="DY13" s="641"/>
      <c r="DZ13" s="641"/>
      <c r="EA13" s="641"/>
      <c r="EB13" s="641"/>
      <c r="EC13" s="686"/>
    </row>
    <row r="14" spans="2:143" ht="11.25" customHeight="1" x14ac:dyDescent="0.15">
      <c r="B14" s="637" t="s">
        <v>257</v>
      </c>
      <c r="C14" s="638"/>
      <c r="D14" s="638"/>
      <c r="E14" s="638"/>
      <c r="F14" s="638"/>
      <c r="G14" s="638"/>
      <c r="H14" s="638"/>
      <c r="I14" s="638"/>
      <c r="J14" s="638"/>
      <c r="K14" s="638"/>
      <c r="L14" s="638"/>
      <c r="M14" s="638"/>
      <c r="N14" s="638"/>
      <c r="O14" s="638"/>
      <c r="P14" s="638"/>
      <c r="Q14" s="639"/>
      <c r="R14" s="640">
        <v>14373</v>
      </c>
      <c r="S14" s="641"/>
      <c r="T14" s="641"/>
      <c r="U14" s="641"/>
      <c r="V14" s="641"/>
      <c r="W14" s="641"/>
      <c r="X14" s="641"/>
      <c r="Y14" s="642"/>
      <c r="Z14" s="677">
        <v>0.1</v>
      </c>
      <c r="AA14" s="677"/>
      <c r="AB14" s="677"/>
      <c r="AC14" s="677"/>
      <c r="AD14" s="678">
        <v>14373</v>
      </c>
      <c r="AE14" s="678"/>
      <c r="AF14" s="678"/>
      <c r="AG14" s="678"/>
      <c r="AH14" s="678"/>
      <c r="AI14" s="678"/>
      <c r="AJ14" s="678"/>
      <c r="AK14" s="678"/>
      <c r="AL14" s="643">
        <v>0.2</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81248</v>
      </c>
      <c r="BH14" s="641"/>
      <c r="BI14" s="641"/>
      <c r="BJ14" s="641"/>
      <c r="BK14" s="641"/>
      <c r="BL14" s="641"/>
      <c r="BM14" s="641"/>
      <c r="BN14" s="642"/>
      <c r="BO14" s="677">
        <v>2</v>
      </c>
      <c r="BP14" s="677"/>
      <c r="BQ14" s="677"/>
      <c r="BR14" s="677"/>
      <c r="BS14" s="646" t="s">
        <v>127</v>
      </c>
      <c r="BT14" s="641"/>
      <c r="BU14" s="641"/>
      <c r="BV14" s="641"/>
      <c r="BW14" s="641"/>
      <c r="BX14" s="641"/>
      <c r="BY14" s="641"/>
      <c r="BZ14" s="641"/>
      <c r="CA14" s="641"/>
      <c r="CB14" s="686"/>
      <c r="CD14" s="687" t="s">
        <v>259</v>
      </c>
      <c r="CE14" s="684"/>
      <c r="CF14" s="684"/>
      <c r="CG14" s="684"/>
      <c r="CH14" s="684"/>
      <c r="CI14" s="684"/>
      <c r="CJ14" s="684"/>
      <c r="CK14" s="684"/>
      <c r="CL14" s="684"/>
      <c r="CM14" s="684"/>
      <c r="CN14" s="684"/>
      <c r="CO14" s="684"/>
      <c r="CP14" s="684"/>
      <c r="CQ14" s="685"/>
      <c r="CR14" s="640">
        <v>461284</v>
      </c>
      <c r="CS14" s="641"/>
      <c r="CT14" s="641"/>
      <c r="CU14" s="641"/>
      <c r="CV14" s="641"/>
      <c r="CW14" s="641"/>
      <c r="CX14" s="641"/>
      <c r="CY14" s="642"/>
      <c r="CZ14" s="677">
        <v>4.2</v>
      </c>
      <c r="DA14" s="677"/>
      <c r="DB14" s="677"/>
      <c r="DC14" s="677"/>
      <c r="DD14" s="646">
        <v>10257</v>
      </c>
      <c r="DE14" s="641"/>
      <c r="DF14" s="641"/>
      <c r="DG14" s="641"/>
      <c r="DH14" s="641"/>
      <c r="DI14" s="641"/>
      <c r="DJ14" s="641"/>
      <c r="DK14" s="641"/>
      <c r="DL14" s="641"/>
      <c r="DM14" s="641"/>
      <c r="DN14" s="641"/>
      <c r="DO14" s="641"/>
      <c r="DP14" s="642"/>
      <c r="DQ14" s="646">
        <v>440908</v>
      </c>
      <c r="DR14" s="641"/>
      <c r="DS14" s="641"/>
      <c r="DT14" s="641"/>
      <c r="DU14" s="641"/>
      <c r="DV14" s="641"/>
      <c r="DW14" s="641"/>
      <c r="DX14" s="641"/>
      <c r="DY14" s="641"/>
      <c r="DZ14" s="641"/>
      <c r="EA14" s="641"/>
      <c r="EB14" s="641"/>
      <c r="EC14" s="686"/>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127</v>
      </c>
      <c r="S15" s="641"/>
      <c r="T15" s="641"/>
      <c r="U15" s="641"/>
      <c r="V15" s="641"/>
      <c r="W15" s="641"/>
      <c r="X15" s="641"/>
      <c r="Y15" s="642"/>
      <c r="Z15" s="677" t="s">
        <v>229</v>
      </c>
      <c r="AA15" s="677"/>
      <c r="AB15" s="677"/>
      <c r="AC15" s="677"/>
      <c r="AD15" s="678" t="s">
        <v>127</v>
      </c>
      <c r="AE15" s="678"/>
      <c r="AF15" s="678"/>
      <c r="AG15" s="678"/>
      <c r="AH15" s="678"/>
      <c r="AI15" s="678"/>
      <c r="AJ15" s="678"/>
      <c r="AK15" s="678"/>
      <c r="AL15" s="643" t="s">
        <v>127</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168512</v>
      </c>
      <c r="BH15" s="641"/>
      <c r="BI15" s="641"/>
      <c r="BJ15" s="641"/>
      <c r="BK15" s="641"/>
      <c r="BL15" s="641"/>
      <c r="BM15" s="641"/>
      <c r="BN15" s="642"/>
      <c r="BO15" s="677">
        <v>4.0999999999999996</v>
      </c>
      <c r="BP15" s="677"/>
      <c r="BQ15" s="677"/>
      <c r="BR15" s="677"/>
      <c r="BS15" s="646" t="s">
        <v>127</v>
      </c>
      <c r="BT15" s="641"/>
      <c r="BU15" s="641"/>
      <c r="BV15" s="641"/>
      <c r="BW15" s="641"/>
      <c r="BX15" s="641"/>
      <c r="BY15" s="641"/>
      <c r="BZ15" s="641"/>
      <c r="CA15" s="641"/>
      <c r="CB15" s="686"/>
      <c r="CD15" s="687" t="s">
        <v>262</v>
      </c>
      <c r="CE15" s="684"/>
      <c r="CF15" s="684"/>
      <c r="CG15" s="684"/>
      <c r="CH15" s="684"/>
      <c r="CI15" s="684"/>
      <c r="CJ15" s="684"/>
      <c r="CK15" s="684"/>
      <c r="CL15" s="684"/>
      <c r="CM15" s="684"/>
      <c r="CN15" s="684"/>
      <c r="CO15" s="684"/>
      <c r="CP15" s="684"/>
      <c r="CQ15" s="685"/>
      <c r="CR15" s="640">
        <v>1365943</v>
      </c>
      <c r="CS15" s="641"/>
      <c r="CT15" s="641"/>
      <c r="CU15" s="641"/>
      <c r="CV15" s="641"/>
      <c r="CW15" s="641"/>
      <c r="CX15" s="641"/>
      <c r="CY15" s="642"/>
      <c r="CZ15" s="677">
        <v>12.4</v>
      </c>
      <c r="DA15" s="677"/>
      <c r="DB15" s="677"/>
      <c r="DC15" s="677"/>
      <c r="DD15" s="646">
        <v>197618</v>
      </c>
      <c r="DE15" s="641"/>
      <c r="DF15" s="641"/>
      <c r="DG15" s="641"/>
      <c r="DH15" s="641"/>
      <c r="DI15" s="641"/>
      <c r="DJ15" s="641"/>
      <c r="DK15" s="641"/>
      <c r="DL15" s="641"/>
      <c r="DM15" s="641"/>
      <c r="DN15" s="641"/>
      <c r="DO15" s="641"/>
      <c r="DP15" s="642"/>
      <c r="DQ15" s="646">
        <v>1023264</v>
      </c>
      <c r="DR15" s="641"/>
      <c r="DS15" s="641"/>
      <c r="DT15" s="641"/>
      <c r="DU15" s="641"/>
      <c r="DV15" s="641"/>
      <c r="DW15" s="641"/>
      <c r="DX15" s="641"/>
      <c r="DY15" s="641"/>
      <c r="DZ15" s="641"/>
      <c r="EA15" s="641"/>
      <c r="EB15" s="641"/>
      <c r="EC15" s="686"/>
    </row>
    <row r="16" spans="2:143" ht="11.25" customHeight="1" x14ac:dyDescent="0.15">
      <c r="B16" s="637" t="s">
        <v>263</v>
      </c>
      <c r="C16" s="638"/>
      <c r="D16" s="638"/>
      <c r="E16" s="638"/>
      <c r="F16" s="638"/>
      <c r="G16" s="638"/>
      <c r="H16" s="638"/>
      <c r="I16" s="638"/>
      <c r="J16" s="638"/>
      <c r="K16" s="638"/>
      <c r="L16" s="638"/>
      <c r="M16" s="638"/>
      <c r="N16" s="638"/>
      <c r="O16" s="638"/>
      <c r="P16" s="638"/>
      <c r="Q16" s="639"/>
      <c r="R16" s="640">
        <v>4991</v>
      </c>
      <c r="S16" s="641"/>
      <c r="T16" s="641"/>
      <c r="U16" s="641"/>
      <c r="V16" s="641"/>
      <c r="W16" s="641"/>
      <c r="X16" s="641"/>
      <c r="Y16" s="642"/>
      <c r="Z16" s="677">
        <v>0</v>
      </c>
      <c r="AA16" s="677"/>
      <c r="AB16" s="677"/>
      <c r="AC16" s="677"/>
      <c r="AD16" s="678">
        <v>4991</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127</v>
      </c>
      <c r="BH16" s="641"/>
      <c r="BI16" s="641"/>
      <c r="BJ16" s="641"/>
      <c r="BK16" s="641"/>
      <c r="BL16" s="641"/>
      <c r="BM16" s="641"/>
      <c r="BN16" s="642"/>
      <c r="BO16" s="677" t="s">
        <v>229</v>
      </c>
      <c r="BP16" s="677"/>
      <c r="BQ16" s="677"/>
      <c r="BR16" s="677"/>
      <c r="BS16" s="646" t="s">
        <v>127</v>
      </c>
      <c r="BT16" s="641"/>
      <c r="BU16" s="641"/>
      <c r="BV16" s="641"/>
      <c r="BW16" s="641"/>
      <c r="BX16" s="641"/>
      <c r="BY16" s="641"/>
      <c r="BZ16" s="641"/>
      <c r="CA16" s="641"/>
      <c r="CB16" s="686"/>
      <c r="CD16" s="687" t="s">
        <v>265</v>
      </c>
      <c r="CE16" s="684"/>
      <c r="CF16" s="684"/>
      <c r="CG16" s="684"/>
      <c r="CH16" s="684"/>
      <c r="CI16" s="684"/>
      <c r="CJ16" s="684"/>
      <c r="CK16" s="684"/>
      <c r="CL16" s="684"/>
      <c r="CM16" s="684"/>
      <c r="CN16" s="684"/>
      <c r="CO16" s="684"/>
      <c r="CP16" s="684"/>
      <c r="CQ16" s="685"/>
      <c r="CR16" s="640" t="s">
        <v>127</v>
      </c>
      <c r="CS16" s="641"/>
      <c r="CT16" s="641"/>
      <c r="CU16" s="641"/>
      <c r="CV16" s="641"/>
      <c r="CW16" s="641"/>
      <c r="CX16" s="641"/>
      <c r="CY16" s="642"/>
      <c r="CZ16" s="677" t="s">
        <v>229</v>
      </c>
      <c r="DA16" s="677"/>
      <c r="DB16" s="677"/>
      <c r="DC16" s="677"/>
      <c r="DD16" s="646" t="s">
        <v>229</v>
      </c>
      <c r="DE16" s="641"/>
      <c r="DF16" s="641"/>
      <c r="DG16" s="641"/>
      <c r="DH16" s="641"/>
      <c r="DI16" s="641"/>
      <c r="DJ16" s="641"/>
      <c r="DK16" s="641"/>
      <c r="DL16" s="641"/>
      <c r="DM16" s="641"/>
      <c r="DN16" s="641"/>
      <c r="DO16" s="641"/>
      <c r="DP16" s="642"/>
      <c r="DQ16" s="646" t="s">
        <v>127</v>
      </c>
      <c r="DR16" s="641"/>
      <c r="DS16" s="641"/>
      <c r="DT16" s="641"/>
      <c r="DU16" s="641"/>
      <c r="DV16" s="641"/>
      <c r="DW16" s="641"/>
      <c r="DX16" s="641"/>
      <c r="DY16" s="641"/>
      <c r="DZ16" s="641"/>
      <c r="EA16" s="641"/>
      <c r="EB16" s="641"/>
      <c r="EC16" s="686"/>
    </row>
    <row r="17" spans="2:133" ht="11.25" customHeight="1" x14ac:dyDescent="0.15">
      <c r="B17" s="637" t="s">
        <v>266</v>
      </c>
      <c r="C17" s="638"/>
      <c r="D17" s="638"/>
      <c r="E17" s="638"/>
      <c r="F17" s="638"/>
      <c r="G17" s="638"/>
      <c r="H17" s="638"/>
      <c r="I17" s="638"/>
      <c r="J17" s="638"/>
      <c r="K17" s="638"/>
      <c r="L17" s="638"/>
      <c r="M17" s="638"/>
      <c r="N17" s="638"/>
      <c r="O17" s="638"/>
      <c r="P17" s="638"/>
      <c r="Q17" s="639"/>
      <c r="R17" s="640">
        <v>157369</v>
      </c>
      <c r="S17" s="641"/>
      <c r="T17" s="641"/>
      <c r="U17" s="641"/>
      <c r="V17" s="641"/>
      <c r="W17" s="641"/>
      <c r="X17" s="641"/>
      <c r="Y17" s="642"/>
      <c r="Z17" s="677">
        <v>1.4</v>
      </c>
      <c r="AA17" s="677"/>
      <c r="AB17" s="677"/>
      <c r="AC17" s="677"/>
      <c r="AD17" s="678">
        <v>157369</v>
      </c>
      <c r="AE17" s="678"/>
      <c r="AF17" s="678"/>
      <c r="AG17" s="678"/>
      <c r="AH17" s="678"/>
      <c r="AI17" s="678"/>
      <c r="AJ17" s="678"/>
      <c r="AK17" s="678"/>
      <c r="AL17" s="643">
        <v>2.2000000000000002</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229</v>
      </c>
      <c r="BH17" s="641"/>
      <c r="BI17" s="641"/>
      <c r="BJ17" s="641"/>
      <c r="BK17" s="641"/>
      <c r="BL17" s="641"/>
      <c r="BM17" s="641"/>
      <c r="BN17" s="642"/>
      <c r="BO17" s="677" t="s">
        <v>127</v>
      </c>
      <c r="BP17" s="677"/>
      <c r="BQ17" s="677"/>
      <c r="BR17" s="677"/>
      <c r="BS17" s="646" t="s">
        <v>127</v>
      </c>
      <c r="BT17" s="641"/>
      <c r="BU17" s="641"/>
      <c r="BV17" s="641"/>
      <c r="BW17" s="641"/>
      <c r="BX17" s="641"/>
      <c r="BY17" s="641"/>
      <c r="BZ17" s="641"/>
      <c r="CA17" s="641"/>
      <c r="CB17" s="686"/>
      <c r="CD17" s="687" t="s">
        <v>268</v>
      </c>
      <c r="CE17" s="684"/>
      <c r="CF17" s="684"/>
      <c r="CG17" s="684"/>
      <c r="CH17" s="684"/>
      <c r="CI17" s="684"/>
      <c r="CJ17" s="684"/>
      <c r="CK17" s="684"/>
      <c r="CL17" s="684"/>
      <c r="CM17" s="684"/>
      <c r="CN17" s="684"/>
      <c r="CO17" s="684"/>
      <c r="CP17" s="684"/>
      <c r="CQ17" s="685"/>
      <c r="CR17" s="640">
        <v>1143120</v>
      </c>
      <c r="CS17" s="641"/>
      <c r="CT17" s="641"/>
      <c r="CU17" s="641"/>
      <c r="CV17" s="641"/>
      <c r="CW17" s="641"/>
      <c r="CX17" s="641"/>
      <c r="CY17" s="642"/>
      <c r="CZ17" s="677">
        <v>10.4</v>
      </c>
      <c r="DA17" s="677"/>
      <c r="DB17" s="677"/>
      <c r="DC17" s="677"/>
      <c r="DD17" s="646" t="s">
        <v>229</v>
      </c>
      <c r="DE17" s="641"/>
      <c r="DF17" s="641"/>
      <c r="DG17" s="641"/>
      <c r="DH17" s="641"/>
      <c r="DI17" s="641"/>
      <c r="DJ17" s="641"/>
      <c r="DK17" s="641"/>
      <c r="DL17" s="641"/>
      <c r="DM17" s="641"/>
      <c r="DN17" s="641"/>
      <c r="DO17" s="641"/>
      <c r="DP17" s="642"/>
      <c r="DQ17" s="646">
        <v>1143120</v>
      </c>
      <c r="DR17" s="641"/>
      <c r="DS17" s="641"/>
      <c r="DT17" s="641"/>
      <c r="DU17" s="641"/>
      <c r="DV17" s="641"/>
      <c r="DW17" s="641"/>
      <c r="DX17" s="641"/>
      <c r="DY17" s="641"/>
      <c r="DZ17" s="641"/>
      <c r="EA17" s="641"/>
      <c r="EB17" s="641"/>
      <c r="EC17" s="686"/>
    </row>
    <row r="18" spans="2:133" ht="11.25" customHeight="1" x14ac:dyDescent="0.15">
      <c r="B18" s="637" t="s">
        <v>269</v>
      </c>
      <c r="C18" s="638"/>
      <c r="D18" s="638"/>
      <c r="E18" s="638"/>
      <c r="F18" s="638"/>
      <c r="G18" s="638"/>
      <c r="H18" s="638"/>
      <c r="I18" s="638"/>
      <c r="J18" s="638"/>
      <c r="K18" s="638"/>
      <c r="L18" s="638"/>
      <c r="M18" s="638"/>
      <c r="N18" s="638"/>
      <c r="O18" s="638"/>
      <c r="P18" s="638"/>
      <c r="Q18" s="639"/>
      <c r="R18" s="640">
        <v>48628</v>
      </c>
      <c r="S18" s="641"/>
      <c r="T18" s="641"/>
      <c r="U18" s="641"/>
      <c r="V18" s="641"/>
      <c r="W18" s="641"/>
      <c r="X18" s="641"/>
      <c r="Y18" s="642"/>
      <c r="Z18" s="677">
        <v>0.4</v>
      </c>
      <c r="AA18" s="677"/>
      <c r="AB18" s="677"/>
      <c r="AC18" s="677"/>
      <c r="AD18" s="678">
        <v>48628</v>
      </c>
      <c r="AE18" s="678"/>
      <c r="AF18" s="678"/>
      <c r="AG18" s="678"/>
      <c r="AH18" s="678"/>
      <c r="AI18" s="678"/>
      <c r="AJ18" s="678"/>
      <c r="AK18" s="678"/>
      <c r="AL18" s="643">
        <v>0.7</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127</v>
      </c>
      <c r="BH18" s="641"/>
      <c r="BI18" s="641"/>
      <c r="BJ18" s="641"/>
      <c r="BK18" s="641"/>
      <c r="BL18" s="641"/>
      <c r="BM18" s="641"/>
      <c r="BN18" s="642"/>
      <c r="BO18" s="677" t="s">
        <v>229</v>
      </c>
      <c r="BP18" s="677"/>
      <c r="BQ18" s="677"/>
      <c r="BR18" s="677"/>
      <c r="BS18" s="646" t="s">
        <v>229</v>
      </c>
      <c r="BT18" s="641"/>
      <c r="BU18" s="641"/>
      <c r="BV18" s="641"/>
      <c r="BW18" s="641"/>
      <c r="BX18" s="641"/>
      <c r="BY18" s="641"/>
      <c r="BZ18" s="641"/>
      <c r="CA18" s="641"/>
      <c r="CB18" s="686"/>
      <c r="CD18" s="687" t="s">
        <v>271</v>
      </c>
      <c r="CE18" s="684"/>
      <c r="CF18" s="684"/>
      <c r="CG18" s="684"/>
      <c r="CH18" s="684"/>
      <c r="CI18" s="684"/>
      <c r="CJ18" s="684"/>
      <c r="CK18" s="684"/>
      <c r="CL18" s="684"/>
      <c r="CM18" s="684"/>
      <c r="CN18" s="684"/>
      <c r="CO18" s="684"/>
      <c r="CP18" s="684"/>
      <c r="CQ18" s="685"/>
      <c r="CR18" s="640" t="s">
        <v>229</v>
      </c>
      <c r="CS18" s="641"/>
      <c r="CT18" s="641"/>
      <c r="CU18" s="641"/>
      <c r="CV18" s="641"/>
      <c r="CW18" s="641"/>
      <c r="CX18" s="641"/>
      <c r="CY18" s="642"/>
      <c r="CZ18" s="677" t="s">
        <v>127</v>
      </c>
      <c r="DA18" s="677"/>
      <c r="DB18" s="677"/>
      <c r="DC18" s="677"/>
      <c r="DD18" s="646" t="s">
        <v>127</v>
      </c>
      <c r="DE18" s="641"/>
      <c r="DF18" s="641"/>
      <c r="DG18" s="641"/>
      <c r="DH18" s="641"/>
      <c r="DI18" s="641"/>
      <c r="DJ18" s="641"/>
      <c r="DK18" s="641"/>
      <c r="DL18" s="641"/>
      <c r="DM18" s="641"/>
      <c r="DN18" s="641"/>
      <c r="DO18" s="641"/>
      <c r="DP18" s="642"/>
      <c r="DQ18" s="646" t="s">
        <v>229</v>
      </c>
      <c r="DR18" s="641"/>
      <c r="DS18" s="641"/>
      <c r="DT18" s="641"/>
      <c r="DU18" s="641"/>
      <c r="DV18" s="641"/>
      <c r="DW18" s="641"/>
      <c r="DX18" s="641"/>
      <c r="DY18" s="641"/>
      <c r="DZ18" s="641"/>
      <c r="EA18" s="641"/>
      <c r="EB18" s="641"/>
      <c r="EC18" s="686"/>
    </row>
    <row r="19" spans="2:133" ht="11.25" customHeight="1" x14ac:dyDescent="0.15">
      <c r="B19" s="637" t="s">
        <v>272</v>
      </c>
      <c r="C19" s="638"/>
      <c r="D19" s="638"/>
      <c r="E19" s="638"/>
      <c r="F19" s="638"/>
      <c r="G19" s="638"/>
      <c r="H19" s="638"/>
      <c r="I19" s="638"/>
      <c r="J19" s="638"/>
      <c r="K19" s="638"/>
      <c r="L19" s="638"/>
      <c r="M19" s="638"/>
      <c r="N19" s="638"/>
      <c r="O19" s="638"/>
      <c r="P19" s="638"/>
      <c r="Q19" s="639"/>
      <c r="R19" s="640">
        <v>2159</v>
      </c>
      <c r="S19" s="641"/>
      <c r="T19" s="641"/>
      <c r="U19" s="641"/>
      <c r="V19" s="641"/>
      <c r="W19" s="641"/>
      <c r="X19" s="641"/>
      <c r="Y19" s="642"/>
      <c r="Z19" s="677">
        <v>0</v>
      </c>
      <c r="AA19" s="677"/>
      <c r="AB19" s="677"/>
      <c r="AC19" s="677"/>
      <c r="AD19" s="678">
        <v>2159</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t="s">
        <v>127</v>
      </c>
      <c r="BH19" s="641"/>
      <c r="BI19" s="641"/>
      <c r="BJ19" s="641"/>
      <c r="BK19" s="641"/>
      <c r="BL19" s="641"/>
      <c r="BM19" s="641"/>
      <c r="BN19" s="642"/>
      <c r="BO19" s="677" t="s">
        <v>229</v>
      </c>
      <c r="BP19" s="677"/>
      <c r="BQ19" s="677"/>
      <c r="BR19" s="677"/>
      <c r="BS19" s="646" t="s">
        <v>229</v>
      </c>
      <c r="BT19" s="641"/>
      <c r="BU19" s="641"/>
      <c r="BV19" s="641"/>
      <c r="BW19" s="641"/>
      <c r="BX19" s="641"/>
      <c r="BY19" s="641"/>
      <c r="BZ19" s="641"/>
      <c r="CA19" s="641"/>
      <c r="CB19" s="686"/>
      <c r="CD19" s="687" t="s">
        <v>274</v>
      </c>
      <c r="CE19" s="684"/>
      <c r="CF19" s="684"/>
      <c r="CG19" s="684"/>
      <c r="CH19" s="684"/>
      <c r="CI19" s="684"/>
      <c r="CJ19" s="684"/>
      <c r="CK19" s="684"/>
      <c r="CL19" s="684"/>
      <c r="CM19" s="684"/>
      <c r="CN19" s="684"/>
      <c r="CO19" s="684"/>
      <c r="CP19" s="684"/>
      <c r="CQ19" s="685"/>
      <c r="CR19" s="640" t="s">
        <v>127</v>
      </c>
      <c r="CS19" s="641"/>
      <c r="CT19" s="641"/>
      <c r="CU19" s="641"/>
      <c r="CV19" s="641"/>
      <c r="CW19" s="641"/>
      <c r="CX19" s="641"/>
      <c r="CY19" s="642"/>
      <c r="CZ19" s="677" t="s">
        <v>127</v>
      </c>
      <c r="DA19" s="677"/>
      <c r="DB19" s="677"/>
      <c r="DC19" s="677"/>
      <c r="DD19" s="646" t="s">
        <v>127</v>
      </c>
      <c r="DE19" s="641"/>
      <c r="DF19" s="641"/>
      <c r="DG19" s="641"/>
      <c r="DH19" s="641"/>
      <c r="DI19" s="641"/>
      <c r="DJ19" s="641"/>
      <c r="DK19" s="641"/>
      <c r="DL19" s="641"/>
      <c r="DM19" s="641"/>
      <c r="DN19" s="641"/>
      <c r="DO19" s="641"/>
      <c r="DP19" s="642"/>
      <c r="DQ19" s="646" t="s">
        <v>127</v>
      </c>
      <c r="DR19" s="641"/>
      <c r="DS19" s="641"/>
      <c r="DT19" s="641"/>
      <c r="DU19" s="641"/>
      <c r="DV19" s="641"/>
      <c r="DW19" s="641"/>
      <c r="DX19" s="641"/>
      <c r="DY19" s="641"/>
      <c r="DZ19" s="641"/>
      <c r="EA19" s="641"/>
      <c r="EB19" s="641"/>
      <c r="EC19" s="686"/>
    </row>
    <row r="20" spans="2:133" ht="11.25" customHeight="1" x14ac:dyDescent="0.15">
      <c r="B20" s="637" t="s">
        <v>275</v>
      </c>
      <c r="C20" s="638"/>
      <c r="D20" s="638"/>
      <c r="E20" s="638"/>
      <c r="F20" s="638"/>
      <c r="G20" s="638"/>
      <c r="H20" s="638"/>
      <c r="I20" s="638"/>
      <c r="J20" s="638"/>
      <c r="K20" s="638"/>
      <c r="L20" s="638"/>
      <c r="M20" s="638"/>
      <c r="N20" s="638"/>
      <c r="O20" s="638"/>
      <c r="P20" s="638"/>
      <c r="Q20" s="639"/>
      <c r="R20" s="640">
        <v>639</v>
      </c>
      <c r="S20" s="641"/>
      <c r="T20" s="641"/>
      <c r="U20" s="641"/>
      <c r="V20" s="641"/>
      <c r="W20" s="641"/>
      <c r="X20" s="641"/>
      <c r="Y20" s="642"/>
      <c r="Z20" s="677">
        <v>0</v>
      </c>
      <c r="AA20" s="677"/>
      <c r="AB20" s="677"/>
      <c r="AC20" s="677"/>
      <c r="AD20" s="678">
        <v>639</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t="s">
        <v>127</v>
      </c>
      <c r="BH20" s="641"/>
      <c r="BI20" s="641"/>
      <c r="BJ20" s="641"/>
      <c r="BK20" s="641"/>
      <c r="BL20" s="641"/>
      <c r="BM20" s="641"/>
      <c r="BN20" s="642"/>
      <c r="BO20" s="677" t="s">
        <v>127</v>
      </c>
      <c r="BP20" s="677"/>
      <c r="BQ20" s="677"/>
      <c r="BR20" s="677"/>
      <c r="BS20" s="646" t="s">
        <v>229</v>
      </c>
      <c r="BT20" s="641"/>
      <c r="BU20" s="641"/>
      <c r="BV20" s="641"/>
      <c r="BW20" s="641"/>
      <c r="BX20" s="641"/>
      <c r="BY20" s="641"/>
      <c r="BZ20" s="641"/>
      <c r="CA20" s="641"/>
      <c r="CB20" s="686"/>
      <c r="CD20" s="687" t="s">
        <v>277</v>
      </c>
      <c r="CE20" s="684"/>
      <c r="CF20" s="684"/>
      <c r="CG20" s="684"/>
      <c r="CH20" s="684"/>
      <c r="CI20" s="684"/>
      <c r="CJ20" s="684"/>
      <c r="CK20" s="684"/>
      <c r="CL20" s="684"/>
      <c r="CM20" s="684"/>
      <c r="CN20" s="684"/>
      <c r="CO20" s="684"/>
      <c r="CP20" s="684"/>
      <c r="CQ20" s="685"/>
      <c r="CR20" s="640">
        <v>11017320</v>
      </c>
      <c r="CS20" s="641"/>
      <c r="CT20" s="641"/>
      <c r="CU20" s="641"/>
      <c r="CV20" s="641"/>
      <c r="CW20" s="641"/>
      <c r="CX20" s="641"/>
      <c r="CY20" s="642"/>
      <c r="CZ20" s="677">
        <v>100</v>
      </c>
      <c r="DA20" s="677"/>
      <c r="DB20" s="677"/>
      <c r="DC20" s="677"/>
      <c r="DD20" s="646">
        <v>521274</v>
      </c>
      <c r="DE20" s="641"/>
      <c r="DF20" s="641"/>
      <c r="DG20" s="641"/>
      <c r="DH20" s="641"/>
      <c r="DI20" s="641"/>
      <c r="DJ20" s="641"/>
      <c r="DK20" s="641"/>
      <c r="DL20" s="641"/>
      <c r="DM20" s="641"/>
      <c r="DN20" s="641"/>
      <c r="DO20" s="641"/>
      <c r="DP20" s="642"/>
      <c r="DQ20" s="646">
        <v>8045286</v>
      </c>
      <c r="DR20" s="641"/>
      <c r="DS20" s="641"/>
      <c r="DT20" s="641"/>
      <c r="DU20" s="641"/>
      <c r="DV20" s="641"/>
      <c r="DW20" s="641"/>
      <c r="DX20" s="641"/>
      <c r="DY20" s="641"/>
      <c r="DZ20" s="641"/>
      <c r="EA20" s="641"/>
      <c r="EB20" s="641"/>
      <c r="EC20" s="686"/>
    </row>
    <row r="21" spans="2:133" ht="11.25" customHeight="1" x14ac:dyDescent="0.15">
      <c r="B21" s="637" t="s">
        <v>278</v>
      </c>
      <c r="C21" s="638"/>
      <c r="D21" s="638"/>
      <c r="E21" s="638"/>
      <c r="F21" s="638"/>
      <c r="G21" s="638"/>
      <c r="H21" s="638"/>
      <c r="I21" s="638"/>
      <c r="J21" s="638"/>
      <c r="K21" s="638"/>
      <c r="L21" s="638"/>
      <c r="M21" s="638"/>
      <c r="N21" s="638"/>
      <c r="O21" s="638"/>
      <c r="P21" s="638"/>
      <c r="Q21" s="639"/>
      <c r="R21" s="640">
        <v>105943</v>
      </c>
      <c r="S21" s="641"/>
      <c r="T21" s="641"/>
      <c r="U21" s="641"/>
      <c r="V21" s="641"/>
      <c r="W21" s="641"/>
      <c r="X21" s="641"/>
      <c r="Y21" s="642"/>
      <c r="Z21" s="677">
        <v>0.9</v>
      </c>
      <c r="AA21" s="677"/>
      <c r="AB21" s="677"/>
      <c r="AC21" s="677"/>
      <c r="AD21" s="678">
        <v>105943</v>
      </c>
      <c r="AE21" s="678"/>
      <c r="AF21" s="678"/>
      <c r="AG21" s="678"/>
      <c r="AH21" s="678"/>
      <c r="AI21" s="678"/>
      <c r="AJ21" s="678"/>
      <c r="AK21" s="678"/>
      <c r="AL21" s="643">
        <v>1.5</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t="s">
        <v>127</v>
      </c>
      <c r="BH21" s="641"/>
      <c r="BI21" s="641"/>
      <c r="BJ21" s="641"/>
      <c r="BK21" s="641"/>
      <c r="BL21" s="641"/>
      <c r="BM21" s="641"/>
      <c r="BN21" s="642"/>
      <c r="BO21" s="677" t="s">
        <v>127</v>
      </c>
      <c r="BP21" s="677"/>
      <c r="BQ21" s="677"/>
      <c r="BR21" s="677"/>
      <c r="BS21" s="646" t="s">
        <v>127</v>
      </c>
      <c r="BT21" s="641"/>
      <c r="BU21" s="641"/>
      <c r="BV21" s="641"/>
      <c r="BW21" s="641"/>
      <c r="BX21" s="641"/>
      <c r="BY21" s="641"/>
      <c r="BZ21" s="641"/>
      <c r="CA21" s="641"/>
      <c r="CB21" s="686"/>
      <c r="CD21" s="747"/>
      <c r="CE21" s="665"/>
      <c r="CF21" s="665"/>
      <c r="CG21" s="665"/>
      <c r="CH21" s="665"/>
      <c r="CI21" s="665"/>
      <c r="CJ21" s="665"/>
      <c r="CK21" s="665"/>
      <c r="CL21" s="665"/>
      <c r="CM21" s="665"/>
      <c r="CN21" s="665"/>
      <c r="CO21" s="665"/>
      <c r="CP21" s="665"/>
      <c r="CQ21" s="666"/>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2449607</v>
      </c>
      <c r="S22" s="641"/>
      <c r="T22" s="641"/>
      <c r="U22" s="641"/>
      <c r="V22" s="641"/>
      <c r="W22" s="641"/>
      <c r="X22" s="641"/>
      <c r="Y22" s="642"/>
      <c r="Z22" s="677">
        <v>21.2</v>
      </c>
      <c r="AA22" s="677"/>
      <c r="AB22" s="677"/>
      <c r="AC22" s="677"/>
      <c r="AD22" s="678">
        <v>2142977</v>
      </c>
      <c r="AE22" s="678"/>
      <c r="AF22" s="678"/>
      <c r="AG22" s="678"/>
      <c r="AH22" s="678"/>
      <c r="AI22" s="678"/>
      <c r="AJ22" s="678"/>
      <c r="AK22" s="678"/>
      <c r="AL22" s="643">
        <v>29.9</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127</v>
      </c>
      <c r="BH22" s="641"/>
      <c r="BI22" s="641"/>
      <c r="BJ22" s="641"/>
      <c r="BK22" s="641"/>
      <c r="BL22" s="641"/>
      <c r="BM22" s="641"/>
      <c r="BN22" s="642"/>
      <c r="BO22" s="677" t="s">
        <v>229</v>
      </c>
      <c r="BP22" s="677"/>
      <c r="BQ22" s="677"/>
      <c r="BR22" s="677"/>
      <c r="BS22" s="646" t="s">
        <v>127</v>
      </c>
      <c r="BT22" s="641"/>
      <c r="BU22" s="641"/>
      <c r="BV22" s="641"/>
      <c r="BW22" s="641"/>
      <c r="BX22" s="641"/>
      <c r="BY22" s="641"/>
      <c r="BZ22" s="641"/>
      <c r="CA22" s="641"/>
      <c r="CB22" s="686"/>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2142977</v>
      </c>
      <c r="S23" s="641"/>
      <c r="T23" s="641"/>
      <c r="U23" s="641"/>
      <c r="V23" s="641"/>
      <c r="W23" s="641"/>
      <c r="X23" s="641"/>
      <c r="Y23" s="642"/>
      <c r="Z23" s="677">
        <v>18.600000000000001</v>
      </c>
      <c r="AA23" s="677"/>
      <c r="AB23" s="677"/>
      <c r="AC23" s="677"/>
      <c r="AD23" s="678">
        <v>2142977</v>
      </c>
      <c r="AE23" s="678"/>
      <c r="AF23" s="678"/>
      <c r="AG23" s="678"/>
      <c r="AH23" s="678"/>
      <c r="AI23" s="678"/>
      <c r="AJ23" s="678"/>
      <c r="AK23" s="678"/>
      <c r="AL23" s="643">
        <v>29.9</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t="s">
        <v>127</v>
      </c>
      <c r="BH23" s="641"/>
      <c r="BI23" s="641"/>
      <c r="BJ23" s="641"/>
      <c r="BK23" s="641"/>
      <c r="BL23" s="641"/>
      <c r="BM23" s="641"/>
      <c r="BN23" s="642"/>
      <c r="BO23" s="677" t="s">
        <v>229</v>
      </c>
      <c r="BP23" s="677"/>
      <c r="BQ23" s="677"/>
      <c r="BR23" s="677"/>
      <c r="BS23" s="646" t="s">
        <v>229</v>
      </c>
      <c r="BT23" s="641"/>
      <c r="BU23" s="641"/>
      <c r="BV23" s="641"/>
      <c r="BW23" s="641"/>
      <c r="BX23" s="641"/>
      <c r="BY23" s="641"/>
      <c r="BZ23" s="641"/>
      <c r="CA23" s="641"/>
      <c r="CB23" s="686"/>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306630</v>
      </c>
      <c r="S24" s="641"/>
      <c r="T24" s="641"/>
      <c r="U24" s="641"/>
      <c r="V24" s="641"/>
      <c r="W24" s="641"/>
      <c r="X24" s="641"/>
      <c r="Y24" s="642"/>
      <c r="Z24" s="677">
        <v>2.7</v>
      </c>
      <c r="AA24" s="677"/>
      <c r="AB24" s="677"/>
      <c r="AC24" s="677"/>
      <c r="AD24" s="678" t="s">
        <v>127</v>
      </c>
      <c r="AE24" s="678"/>
      <c r="AF24" s="678"/>
      <c r="AG24" s="678"/>
      <c r="AH24" s="678"/>
      <c r="AI24" s="678"/>
      <c r="AJ24" s="678"/>
      <c r="AK24" s="678"/>
      <c r="AL24" s="643" t="s">
        <v>229</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229</v>
      </c>
      <c r="BH24" s="641"/>
      <c r="BI24" s="641"/>
      <c r="BJ24" s="641"/>
      <c r="BK24" s="641"/>
      <c r="BL24" s="641"/>
      <c r="BM24" s="641"/>
      <c r="BN24" s="642"/>
      <c r="BO24" s="677" t="s">
        <v>127</v>
      </c>
      <c r="BP24" s="677"/>
      <c r="BQ24" s="677"/>
      <c r="BR24" s="677"/>
      <c r="BS24" s="646" t="s">
        <v>127</v>
      </c>
      <c r="BT24" s="641"/>
      <c r="BU24" s="641"/>
      <c r="BV24" s="641"/>
      <c r="BW24" s="641"/>
      <c r="BX24" s="641"/>
      <c r="BY24" s="641"/>
      <c r="BZ24" s="641"/>
      <c r="CA24" s="641"/>
      <c r="CB24" s="686"/>
      <c r="CD24" s="698" t="s">
        <v>292</v>
      </c>
      <c r="CE24" s="699"/>
      <c r="CF24" s="699"/>
      <c r="CG24" s="699"/>
      <c r="CH24" s="699"/>
      <c r="CI24" s="699"/>
      <c r="CJ24" s="699"/>
      <c r="CK24" s="699"/>
      <c r="CL24" s="699"/>
      <c r="CM24" s="699"/>
      <c r="CN24" s="699"/>
      <c r="CO24" s="699"/>
      <c r="CP24" s="699"/>
      <c r="CQ24" s="700"/>
      <c r="CR24" s="695">
        <v>5394359</v>
      </c>
      <c r="CS24" s="696"/>
      <c r="CT24" s="696"/>
      <c r="CU24" s="696"/>
      <c r="CV24" s="696"/>
      <c r="CW24" s="696"/>
      <c r="CX24" s="696"/>
      <c r="CY24" s="739"/>
      <c r="CZ24" s="740">
        <v>49</v>
      </c>
      <c r="DA24" s="715"/>
      <c r="DB24" s="715"/>
      <c r="DC24" s="743"/>
      <c r="DD24" s="738">
        <v>3669232</v>
      </c>
      <c r="DE24" s="696"/>
      <c r="DF24" s="696"/>
      <c r="DG24" s="696"/>
      <c r="DH24" s="696"/>
      <c r="DI24" s="696"/>
      <c r="DJ24" s="696"/>
      <c r="DK24" s="739"/>
      <c r="DL24" s="738">
        <v>3667480</v>
      </c>
      <c r="DM24" s="696"/>
      <c r="DN24" s="696"/>
      <c r="DO24" s="696"/>
      <c r="DP24" s="696"/>
      <c r="DQ24" s="696"/>
      <c r="DR24" s="696"/>
      <c r="DS24" s="696"/>
      <c r="DT24" s="696"/>
      <c r="DU24" s="696"/>
      <c r="DV24" s="739"/>
      <c r="DW24" s="740">
        <v>48.6</v>
      </c>
      <c r="DX24" s="715"/>
      <c r="DY24" s="715"/>
      <c r="DZ24" s="715"/>
      <c r="EA24" s="715"/>
      <c r="EB24" s="715"/>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229</v>
      </c>
      <c r="S25" s="641"/>
      <c r="T25" s="641"/>
      <c r="U25" s="641"/>
      <c r="V25" s="641"/>
      <c r="W25" s="641"/>
      <c r="X25" s="641"/>
      <c r="Y25" s="642"/>
      <c r="Z25" s="677" t="s">
        <v>229</v>
      </c>
      <c r="AA25" s="677"/>
      <c r="AB25" s="677"/>
      <c r="AC25" s="677"/>
      <c r="AD25" s="678" t="s">
        <v>127</v>
      </c>
      <c r="AE25" s="678"/>
      <c r="AF25" s="678"/>
      <c r="AG25" s="678"/>
      <c r="AH25" s="678"/>
      <c r="AI25" s="678"/>
      <c r="AJ25" s="678"/>
      <c r="AK25" s="678"/>
      <c r="AL25" s="643" t="s">
        <v>127</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127</v>
      </c>
      <c r="BH25" s="641"/>
      <c r="BI25" s="641"/>
      <c r="BJ25" s="641"/>
      <c r="BK25" s="641"/>
      <c r="BL25" s="641"/>
      <c r="BM25" s="641"/>
      <c r="BN25" s="642"/>
      <c r="BO25" s="677" t="s">
        <v>127</v>
      </c>
      <c r="BP25" s="677"/>
      <c r="BQ25" s="677"/>
      <c r="BR25" s="677"/>
      <c r="BS25" s="646" t="s">
        <v>229</v>
      </c>
      <c r="BT25" s="641"/>
      <c r="BU25" s="641"/>
      <c r="BV25" s="641"/>
      <c r="BW25" s="641"/>
      <c r="BX25" s="641"/>
      <c r="BY25" s="641"/>
      <c r="BZ25" s="641"/>
      <c r="CA25" s="641"/>
      <c r="CB25" s="686"/>
      <c r="CD25" s="687" t="s">
        <v>295</v>
      </c>
      <c r="CE25" s="684"/>
      <c r="CF25" s="684"/>
      <c r="CG25" s="684"/>
      <c r="CH25" s="684"/>
      <c r="CI25" s="684"/>
      <c r="CJ25" s="684"/>
      <c r="CK25" s="684"/>
      <c r="CL25" s="684"/>
      <c r="CM25" s="684"/>
      <c r="CN25" s="684"/>
      <c r="CO25" s="684"/>
      <c r="CP25" s="684"/>
      <c r="CQ25" s="685"/>
      <c r="CR25" s="640">
        <v>1780138</v>
      </c>
      <c r="CS25" s="659"/>
      <c r="CT25" s="659"/>
      <c r="CU25" s="659"/>
      <c r="CV25" s="659"/>
      <c r="CW25" s="659"/>
      <c r="CX25" s="659"/>
      <c r="CY25" s="660"/>
      <c r="CZ25" s="643">
        <v>16.2</v>
      </c>
      <c r="DA25" s="661"/>
      <c r="DB25" s="661"/>
      <c r="DC25" s="662"/>
      <c r="DD25" s="646">
        <v>1591738</v>
      </c>
      <c r="DE25" s="659"/>
      <c r="DF25" s="659"/>
      <c r="DG25" s="659"/>
      <c r="DH25" s="659"/>
      <c r="DI25" s="659"/>
      <c r="DJ25" s="659"/>
      <c r="DK25" s="660"/>
      <c r="DL25" s="646">
        <v>1589986</v>
      </c>
      <c r="DM25" s="659"/>
      <c r="DN25" s="659"/>
      <c r="DO25" s="659"/>
      <c r="DP25" s="659"/>
      <c r="DQ25" s="659"/>
      <c r="DR25" s="659"/>
      <c r="DS25" s="659"/>
      <c r="DT25" s="659"/>
      <c r="DU25" s="659"/>
      <c r="DV25" s="660"/>
      <c r="DW25" s="643">
        <v>21.1</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7427218</v>
      </c>
      <c r="S26" s="641"/>
      <c r="T26" s="641"/>
      <c r="U26" s="641"/>
      <c r="V26" s="641"/>
      <c r="W26" s="641"/>
      <c r="X26" s="641"/>
      <c r="Y26" s="642"/>
      <c r="Z26" s="677">
        <v>64.3</v>
      </c>
      <c r="AA26" s="677"/>
      <c r="AB26" s="677"/>
      <c r="AC26" s="677"/>
      <c r="AD26" s="678">
        <v>7120588</v>
      </c>
      <c r="AE26" s="678"/>
      <c r="AF26" s="678"/>
      <c r="AG26" s="678"/>
      <c r="AH26" s="678"/>
      <c r="AI26" s="678"/>
      <c r="AJ26" s="678"/>
      <c r="AK26" s="678"/>
      <c r="AL26" s="643">
        <v>99.2</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127</v>
      </c>
      <c r="BH26" s="641"/>
      <c r="BI26" s="641"/>
      <c r="BJ26" s="641"/>
      <c r="BK26" s="641"/>
      <c r="BL26" s="641"/>
      <c r="BM26" s="641"/>
      <c r="BN26" s="642"/>
      <c r="BO26" s="677" t="s">
        <v>127</v>
      </c>
      <c r="BP26" s="677"/>
      <c r="BQ26" s="677"/>
      <c r="BR26" s="677"/>
      <c r="BS26" s="646" t="s">
        <v>127</v>
      </c>
      <c r="BT26" s="641"/>
      <c r="BU26" s="641"/>
      <c r="BV26" s="641"/>
      <c r="BW26" s="641"/>
      <c r="BX26" s="641"/>
      <c r="BY26" s="641"/>
      <c r="BZ26" s="641"/>
      <c r="CA26" s="641"/>
      <c r="CB26" s="686"/>
      <c r="CD26" s="687" t="s">
        <v>298</v>
      </c>
      <c r="CE26" s="684"/>
      <c r="CF26" s="684"/>
      <c r="CG26" s="684"/>
      <c r="CH26" s="684"/>
      <c r="CI26" s="684"/>
      <c r="CJ26" s="684"/>
      <c r="CK26" s="684"/>
      <c r="CL26" s="684"/>
      <c r="CM26" s="684"/>
      <c r="CN26" s="684"/>
      <c r="CO26" s="684"/>
      <c r="CP26" s="684"/>
      <c r="CQ26" s="685"/>
      <c r="CR26" s="640">
        <v>1206655</v>
      </c>
      <c r="CS26" s="641"/>
      <c r="CT26" s="641"/>
      <c r="CU26" s="641"/>
      <c r="CV26" s="641"/>
      <c r="CW26" s="641"/>
      <c r="CX26" s="641"/>
      <c r="CY26" s="642"/>
      <c r="CZ26" s="643">
        <v>11</v>
      </c>
      <c r="DA26" s="661"/>
      <c r="DB26" s="661"/>
      <c r="DC26" s="662"/>
      <c r="DD26" s="646">
        <v>1036474</v>
      </c>
      <c r="DE26" s="641"/>
      <c r="DF26" s="641"/>
      <c r="DG26" s="641"/>
      <c r="DH26" s="641"/>
      <c r="DI26" s="641"/>
      <c r="DJ26" s="641"/>
      <c r="DK26" s="642"/>
      <c r="DL26" s="646" t="s">
        <v>229</v>
      </c>
      <c r="DM26" s="641"/>
      <c r="DN26" s="641"/>
      <c r="DO26" s="641"/>
      <c r="DP26" s="641"/>
      <c r="DQ26" s="641"/>
      <c r="DR26" s="641"/>
      <c r="DS26" s="641"/>
      <c r="DT26" s="641"/>
      <c r="DU26" s="641"/>
      <c r="DV26" s="642"/>
      <c r="DW26" s="643" t="s">
        <v>229</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4112</v>
      </c>
      <c r="S27" s="641"/>
      <c r="T27" s="641"/>
      <c r="U27" s="641"/>
      <c r="V27" s="641"/>
      <c r="W27" s="641"/>
      <c r="X27" s="641"/>
      <c r="Y27" s="642"/>
      <c r="Z27" s="677">
        <v>0</v>
      </c>
      <c r="AA27" s="677"/>
      <c r="AB27" s="677"/>
      <c r="AC27" s="677"/>
      <c r="AD27" s="678">
        <v>4112</v>
      </c>
      <c r="AE27" s="678"/>
      <c r="AF27" s="678"/>
      <c r="AG27" s="678"/>
      <c r="AH27" s="678"/>
      <c r="AI27" s="678"/>
      <c r="AJ27" s="678"/>
      <c r="AK27" s="678"/>
      <c r="AL27" s="643">
        <v>0.1</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4135308</v>
      </c>
      <c r="BH27" s="641"/>
      <c r="BI27" s="641"/>
      <c r="BJ27" s="641"/>
      <c r="BK27" s="641"/>
      <c r="BL27" s="641"/>
      <c r="BM27" s="641"/>
      <c r="BN27" s="642"/>
      <c r="BO27" s="677">
        <v>100</v>
      </c>
      <c r="BP27" s="677"/>
      <c r="BQ27" s="677"/>
      <c r="BR27" s="677"/>
      <c r="BS27" s="646" t="s">
        <v>127</v>
      </c>
      <c r="BT27" s="641"/>
      <c r="BU27" s="641"/>
      <c r="BV27" s="641"/>
      <c r="BW27" s="641"/>
      <c r="BX27" s="641"/>
      <c r="BY27" s="641"/>
      <c r="BZ27" s="641"/>
      <c r="CA27" s="641"/>
      <c r="CB27" s="686"/>
      <c r="CD27" s="687" t="s">
        <v>301</v>
      </c>
      <c r="CE27" s="684"/>
      <c r="CF27" s="684"/>
      <c r="CG27" s="684"/>
      <c r="CH27" s="684"/>
      <c r="CI27" s="684"/>
      <c r="CJ27" s="684"/>
      <c r="CK27" s="684"/>
      <c r="CL27" s="684"/>
      <c r="CM27" s="684"/>
      <c r="CN27" s="684"/>
      <c r="CO27" s="684"/>
      <c r="CP27" s="684"/>
      <c r="CQ27" s="685"/>
      <c r="CR27" s="640">
        <v>2471101</v>
      </c>
      <c r="CS27" s="659"/>
      <c r="CT27" s="659"/>
      <c r="CU27" s="659"/>
      <c r="CV27" s="659"/>
      <c r="CW27" s="659"/>
      <c r="CX27" s="659"/>
      <c r="CY27" s="660"/>
      <c r="CZ27" s="643">
        <v>22.4</v>
      </c>
      <c r="DA27" s="661"/>
      <c r="DB27" s="661"/>
      <c r="DC27" s="662"/>
      <c r="DD27" s="646">
        <v>934374</v>
      </c>
      <c r="DE27" s="659"/>
      <c r="DF27" s="659"/>
      <c r="DG27" s="659"/>
      <c r="DH27" s="659"/>
      <c r="DI27" s="659"/>
      <c r="DJ27" s="659"/>
      <c r="DK27" s="660"/>
      <c r="DL27" s="646">
        <v>934374</v>
      </c>
      <c r="DM27" s="659"/>
      <c r="DN27" s="659"/>
      <c r="DO27" s="659"/>
      <c r="DP27" s="659"/>
      <c r="DQ27" s="659"/>
      <c r="DR27" s="659"/>
      <c r="DS27" s="659"/>
      <c r="DT27" s="659"/>
      <c r="DU27" s="659"/>
      <c r="DV27" s="660"/>
      <c r="DW27" s="643">
        <v>12.4</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190853</v>
      </c>
      <c r="S28" s="641"/>
      <c r="T28" s="641"/>
      <c r="U28" s="641"/>
      <c r="V28" s="641"/>
      <c r="W28" s="641"/>
      <c r="X28" s="641"/>
      <c r="Y28" s="642"/>
      <c r="Z28" s="677">
        <v>1.7</v>
      </c>
      <c r="AA28" s="677"/>
      <c r="AB28" s="677"/>
      <c r="AC28" s="677"/>
      <c r="AD28" s="678">
        <v>1210</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6"/>
      <c r="CD28" s="687" t="s">
        <v>303</v>
      </c>
      <c r="CE28" s="684"/>
      <c r="CF28" s="684"/>
      <c r="CG28" s="684"/>
      <c r="CH28" s="684"/>
      <c r="CI28" s="684"/>
      <c r="CJ28" s="684"/>
      <c r="CK28" s="684"/>
      <c r="CL28" s="684"/>
      <c r="CM28" s="684"/>
      <c r="CN28" s="684"/>
      <c r="CO28" s="684"/>
      <c r="CP28" s="684"/>
      <c r="CQ28" s="685"/>
      <c r="CR28" s="640">
        <v>1143120</v>
      </c>
      <c r="CS28" s="641"/>
      <c r="CT28" s="641"/>
      <c r="CU28" s="641"/>
      <c r="CV28" s="641"/>
      <c r="CW28" s="641"/>
      <c r="CX28" s="641"/>
      <c r="CY28" s="642"/>
      <c r="CZ28" s="643">
        <v>10.4</v>
      </c>
      <c r="DA28" s="661"/>
      <c r="DB28" s="661"/>
      <c r="DC28" s="662"/>
      <c r="DD28" s="646">
        <v>1143120</v>
      </c>
      <c r="DE28" s="641"/>
      <c r="DF28" s="641"/>
      <c r="DG28" s="641"/>
      <c r="DH28" s="641"/>
      <c r="DI28" s="641"/>
      <c r="DJ28" s="641"/>
      <c r="DK28" s="642"/>
      <c r="DL28" s="646">
        <v>1143120</v>
      </c>
      <c r="DM28" s="641"/>
      <c r="DN28" s="641"/>
      <c r="DO28" s="641"/>
      <c r="DP28" s="641"/>
      <c r="DQ28" s="641"/>
      <c r="DR28" s="641"/>
      <c r="DS28" s="641"/>
      <c r="DT28" s="641"/>
      <c r="DU28" s="641"/>
      <c r="DV28" s="642"/>
      <c r="DW28" s="643">
        <v>15.1</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204287</v>
      </c>
      <c r="S29" s="641"/>
      <c r="T29" s="641"/>
      <c r="U29" s="641"/>
      <c r="V29" s="641"/>
      <c r="W29" s="641"/>
      <c r="X29" s="641"/>
      <c r="Y29" s="642"/>
      <c r="Z29" s="677">
        <v>1.8</v>
      </c>
      <c r="AA29" s="677"/>
      <c r="AB29" s="677"/>
      <c r="AC29" s="677"/>
      <c r="AD29" s="678">
        <v>51084</v>
      </c>
      <c r="AE29" s="678"/>
      <c r="AF29" s="678"/>
      <c r="AG29" s="678"/>
      <c r="AH29" s="678"/>
      <c r="AI29" s="678"/>
      <c r="AJ29" s="678"/>
      <c r="AK29" s="678"/>
      <c r="AL29" s="643">
        <v>0.7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87" t="s">
        <v>306</v>
      </c>
      <c r="CG29" s="684"/>
      <c r="CH29" s="684"/>
      <c r="CI29" s="684"/>
      <c r="CJ29" s="684"/>
      <c r="CK29" s="684"/>
      <c r="CL29" s="684"/>
      <c r="CM29" s="684"/>
      <c r="CN29" s="684"/>
      <c r="CO29" s="684"/>
      <c r="CP29" s="684"/>
      <c r="CQ29" s="685"/>
      <c r="CR29" s="640">
        <v>1143120</v>
      </c>
      <c r="CS29" s="659"/>
      <c r="CT29" s="659"/>
      <c r="CU29" s="659"/>
      <c r="CV29" s="659"/>
      <c r="CW29" s="659"/>
      <c r="CX29" s="659"/>
      <c r="CY29" s="660"/>
      <c r="CZ29" s="643">
        <v>10.4</v>
      </c>
      <c r="DA29" s="661"/>
      <c r="DB29" s="661"/>
      <c r="DC29" s="662"/>
      <c r="DD29" s="646">
        <v>1143120</v>
      </c>
      <c r="DE29" s="659"/>
      <c r="DF29" s="659"/>
      <c r="DG29" s="659"/>
      <c r="DH29" s="659"/>
      <c r="DI29" s="659"/>
      <c r="DJ29" s="659"/>
      <c r="DK29" s="660"/>
      <c r="DL29" s="646">
        <v>1143120</v>
      </c>
      <c r="DM29" s="659"/>
      <c r="DN29" s="659"/>
      <c r="DO29" s="659"/>
      <c r="DP29" s="659"/>
      <c r="DQ29" s="659"/>
      <c r="DR29" s="659"/>
      <c r="DS29" s="659"/>
      <c r="DT29" s="659"/>
      <c r="DU29" s="659"/>
      <c r="DV29" s="660"/>
      <c r="DW29" s="643">
        <v>15.1</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81283</v>
      </c>
      <c r="S30" s="641"/>
      <c r="T30" s="641"/>
      <c r="U30" s="641"/>
      <c r="V30" s="641"/>
      <c r="W30" s="641"/>
      <c r="X30" s="641"/>
      <c r="Y30" s="642"/>
      <c r="Z30" s="677">
        <v>0.7</v>
      </c>
      <c r="AA30" s="677"/>
      <c r="AB30" s="677"/>
      <c r="AC30" s="677"/>
      <c r="AD30" s="678" t="s">
        <v>127</v>
      </c>
      <c r="AE30" s="678"/>
      <c r="AF30" s="678"/>
      <c r="AG30" s="678"/>
      <c r="AH30" s="678"/>
      <c r="AI30" s="678"/>
      <c r="AJ30" s="678"/>
      <c r="AK30" s="678"/>
      <c r="AL30" s="643" t="s">
        <v>229</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1"/>
      <c r="CE30" s="732"/>
      <c r="CF30" s="687" t="s">
        <v>310</v>
      </c>
      <c r="CG30" s="684"/>
      <c r="CH30" s="684"/>
      <c r="CI30" s="684"/>
      <c r="CJ30" s="684"/>
      <c r="CK30" s="684"/>
      <c r="CL30" s="684"/>
      <c r="CM30" s="684"/>
      <c r="CN30" s="684"/>
      <c r="CO30" s="684"/>
      <c r="CP30" s="684"/>
      <c r="CQ30" s="685"/>
      <c r="CR30" s="640">
        <v>1076364</v>
      </c>
      <c r="CS30" s="641"/>
      <c r="CT30" s="641"/>
      <c r="CU30" s="641"/>
      <c r="CV30" s="641"/>
      <c r="CW30" s="641"/>
      <c r="CX30" s="641"/>
      <c r="CY30" s="642"/>
      <c r="CZ30" s="643">
        <v>9.8000000000000007</v>
      </c>
      <c r="DA30" s="661"/>
      <c r="DB30" s="661"/>
      <c r="DC30" s="662"/>
      <c r="DD30" s="646">
        <v>1076364</v>
      </c>
      <c r="DE30" s="641"/>
      <c r="DF30" s="641"/>
      <c r="DG30" s="641"/>
      <c r="DH30" s="641"/>
      <c r="DI30" s="641"/>
      <c r="DJ30" s="641"/>
      <c r="DK30" s="642"/>
      <c r="DL30" s="646">
        <v>1076364</v>
      </c>
      <c r="DM30" s="641"/>
      <c r="DN30" s="641"/>
      <c r="DO30" s="641"/>
      <c r="DP30" s="641"/>
      <c r="DQ30" s="641"/>
      <c r="DR30" s="641"/>
      <c r="DS30" s="641"/>
      <c r="DT30" s="641"/>
      <c r="DU30" s="641"/>
      <c r="DV30" s="642"/>
      <c r="DW30" s="643">
        <v>14.3</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1341041</v>
      </c>
      <c r="S31" s="641"/>
      <c r="T31" s="641"/>
      <c r="U31" s="641"/>
      <c r="V31" s="641"/>
      <c r="W31" s="641"/>
      <c r="X31" s="641"/>
      <c r="Y31" s="642"/>
      <c r="Z31" s="677">
        <v>11.6</v>
      </c>
      <c r="AA31" s="677"/>
      <c r="AB31" s="677"/>
      <c r="AC31" s="677"/>
      <c r="AD31" s="678" t="s">
        <v>127</v>
      </c>
      <c r="AE31" s="678"/>
      <c r="AF31" s="678"/>
      <c r="AG31" s="678"/>
      <c r="AH31" s="678"/>
      <c r="AI31" s="678"/>
      <c r="AJ31" s="678"/>
      <c r="AK31" s="678"/>
      <c r="AL31" s="643" t="s">
        <v>229</v>
      </c>
      <c r="AM31" s="644"/>
      <c r="AN31" s="644"/>
      <c r="AO31" s="679"/>
      <c r="AP31" s="717" t="s">
        <v>312</v>
      </c>
      <c r="AQ31" s="718"/>
      <c r="AR31" s="718"/>
      <c r="AS31" s="718"/>
      <c r="AT31" s="723" t="s">
        <v>313</v>
      </c>
      <c r="AU31" s="231"/>
      <c r="AV31" s="231"/>
      <c r="AW31" s="231"/>
      <c r="AX31" s="710" t="s">
        <v>188</v>
      </c>
      <c r="AY31" s="711"/>
      <c r="AZ31" s="711"/>
      <c r="BA31" s="711"/>
      <c r="BB31" s="711"/>
      <c r="BC31" s="711"/>
      <c r="BD31" s="711"/>
      <c r="BE31" s="711"/>
      <c r="BF31" s="712"/>
      <c r="BG31" s="713">
        <v>99.8</v>
      </c>
      <c r="BH31" s="714"/>
      <c r="BI31" s="714"/>
      <c r="BJ31" s="714"/>
      <c r="BK31" s="714"/>
      <c r="BL31" s="714"/>
      <c r="BM31" s="715">
        <v>98</v>
      </c>
      <c r="BN31" s="714"/>
      <c r="BO31" s="714"/>
      <c r="BP31" s="714"/>
      <c r="BQ31" s="716"/>
      <c r="BR31" s="713">
        <v>99.8</v>
      </c>
      <c r="BS31" s="714"/>
      <c r="BT31" s="714"/>
      <c r="BU31" s="714"/>
      <c r="BV31" s="714"/>
      <c r="BW31" s="714"/>
      <c r="BX31" s="715">
        <v>98</v>
      </c>
      <c r="BY31" s="714"/>
      <c r="BZ31" s="714"/>
      <c r="CA31" s="714"/>
      <c r="CB31" s="716"/>
      <c r="CD31" s="731"/>
      <c r="CE31" s="732"/>
      <c r="CF31" s="687" t="s">
        <v>314</v>
      </c>
      <c r="CG31" s="684"/>
      <c r="CH31" s="684"/>
      <c r="CI31" s="684"/>
      <c r="CJ31" s="684"/>
      <c r="CK31" s="684"/>
      <c r="CL31" s="684"/>
      <c r="CM31" s="684"/>
      <c r="CN31" s="684"/>
      <c r="CO31" s="684"/>
      <c r="CP31" s="684"/>
      <c r="CQ31" s="685"/>
      <c r="CR31" s="640">
        <v>66756</v>
      </c>
      <c r="CS31" s="659"/>
      <c r="CT31" s="659"/>
      <c r="CU31" s="659"/>
      <c r="CV31" s="659"/>
      <c r="CW31" s="659"/>
      <c r="CX31" s="659"/>
      <c r="CY31" s="660"/>
      <c r="CZ31" s="643">
        <v>0.6</v>
      </c>
      <c r="DA31" s="661"/>
      <c r="DB31" s="661"/>
      <c r="DC31" s="662"/>
      <c r="DD31" s="646">
        <v>66756</v>
      </c>
      <c r="DE31" s="659"/>
      <c r="DF31" s="659"/>
      <c r="DG31" s="659"/>
      <c r="DH31" s="659"/>
      <c r="DI31" s="659"/>
      <c r="DJ31" s="659"/>
      <c r="DK31" s="660"/>
      <c r="DL31" s="646">
        <v>66756</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07" t="s">
        <v>315</v>
      </c>
      <c r="C32" s="708"/>
      <c r="D32" s="708"/>
      <c r="E32" s="708"/>
      <c r="F32" s="708"/>
      <c r="G32" s="708"/>
      <c r="H32" s="708"/>
      <c r="I32" s="708"/>
      <c r="J32" s="708"/>
      <c r="K32" s="708"/>
      <c r="L32" s="708"/>
      <c r="M32" s="708"/>
      <c r="N32" s="708"/>
      <c r="O32" s="708"/>
      <c r="P32" s="708"/>
      <c r="Q32" s="709"/>
      <c r="R32" s="640" t="s">
        <v>229</v>
      </c>
      <c r="S32" s="641"/>
      <c r="T32" s="641"/>
      <c r="U32" s="641"/>
      <c r="V32" s="641"/>
      <c r="W32" s="641"/>
      <c r="X32" s="641"/>
      <c r="Y32" s="642"/>
      <c r="Z32" s="677" t="s">
        <v>127</v>
      </c>
      <c r="AA32" s="677"/>
      <c r="AB32" s="677"/>
      <c r="AC32" s="677"/>
      <c r="AD32" s="678" t="s">
        <v>127</v>
      </c>
      <c r="AE32" s="678"/>
      <c r="AF32" s="678"/>
      <c r="AG32" s="678"/>
      <c r="AH32" s="678"/>
      <c r="AI32" s="678"/>
      <c r="AJ32" s="678"/>
      <c r="AK32" s="678"/>
      <c r="AL32" s="643" t="s">
        <v>229</v>
      </c>
      <c r="AM32" s="644"/>
      <c r="AN32" s="644"/>
      <c r="AO32" s="679"/>
      <c r="AP32" s="719"/>
      <c r="AQ32" s="720"/>
      <c r="AR32" s="720"/>
      <c r="AS32" s="720"/>
      <c r="AT32" s="724"/>
      <c r="AU32" s="230" t="s">
        <v>316</v>
      </c>
      <c r="AV32" s="230"/>
      <c r="AW32" s="230"/>
      <c r="AX32" s="637" t="s">
        <v>317</v>
      </c>
      <c r="AY32" s="638"/>
      <c r="AZ32" s="638"/>
      <c r="BA32" s="638"/>
      <c r="BB32" s="638"/>
      <c r="BC32" s="638"/>
      <c r="BD32" s="638"/>
      <c r="BE32" s="638"/>
      <c r="BF32" s="639"/>
      <c r="BG32" s="705">
        <v>99.8</v>
      </c>
      <c r="BH32" s="659"/>
      <c r="BI32" s="659"/>
      <c r="BJ32" s="659"/>
      <c r="BK32" s="659"/>
      <c r="BL32" s="659"/>
      <c r="BM32" s="644">
        <v>98.7</v>
      </c>
      <c r="BN32" s="706"/>
      <c r="BO32" s="706"/>
      <c r="BP32" s="706"/>
      <c r="BQ32" s="683"/>
      <c r="BR32" s="705">
        <v>99.8</v>
      </c>
      <c r="BS32" s="659"/>
      <c r="BT32" s="659"/>
      <c r="BU32" s="659"/>
      <c r="BV32" s="659"/>
      <c r="BW32" s="659"/>
      <c r="BX32" s="644">
        <v>98.6</v>
      </c>
      <c r="BY32" s="706"/>
      <c r="BZ32" s="706"/>
      <c r="CA32" s="706"/>
      <c r="CB32" s="683"/>
      <c r="CD32" s="733"/>
      <c r="CE32" s="734"/>
      <c r="CF32" s="687" t="s">
        <v>318</v>
      </c>
      <c r="CG32" s="684"/>
      <c r="CH32" s="684"/>
      <c r="CI32" s="684"/>
      <c r="CJ32" s="684"/>
      <c r="CK32" s="684"/>
      <c r="CL32" s="684"/>
      <c r="CM32" s="684"/>
      <c r="CN32" s="684"/>
      <c r="CO32" s="684"/>
      <c r="CP32" s="684"/>
      <c r="CQ32" s="685"/>
      <c r="CR32" s="640" t="s">
        <v>229</v>
      </c>
      <c r="CS32" s="641"/>
      <c r="CT32" s="641"/>
      <c r="CU32" s="641"/>
      <c r="CV32" s="641"/>
      <c r="CW32" s="641"/>
      <c r="CX32" s="641"/>
      <c r="CY32" s="642"/>
      <c r="CZ32" s="643" t="s">
        <v>127</v>
      </c>
      <c r="DA32" s="661"/>
      <c r="DB32" s="661"/>
      <c r="DC32" s="662"/>
      <c r="DD32" s="646" t="s">
        <v>229</v>
      </c>
      <c r="DE32" s="641"/>
      <c r="DF32" s="641"/>
      <c r="DG32" s="641"/>
      <c r="DH32" s="641"/>
      <c r="DI32" s="641"/>
      <c r="DJ32" s="641"/>
      <c r="DK32" s="642"/>
      <c r="DL32" s="646" t="s">
        <v>127</v>
      </c>
      <c r="DM32" s="641"/>
      <c r="DN32" s="641"/>
      <c r="DO32" s="641"/>
      <c r="DP32" s="641"/>
      <c r="DQ32" s="641"/>
      <c r="DR32" s="641"/>
      <c r="DS32" s="641"/>
      <c r="DT32" s="641"/>
      <c r="DU32" s="641"/>
      <c r="DV32" s="642"/>
      <c r="DW32" s="643" t="s">
        <v>229</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827526</v>
      </c>
      <c r="S33" s="641"/>
      <c r="T33" s="641"/>
      <c r="U33" s="641"/>
      <c r="V33" s="641"/>
      <c r="W33" s="641"/>
      <c r="X33" s="641"/>
      <c r="Y33" s="642"/>
      <c r="Z33" s="677">
        <v>7.2</v>
      </c>
      <c r="AA33" s="677"/>
      <c r="AB33" s="677"/>
      <c r="AC33" s="677"/>
      <c r="AD33" s="678" t="s">
        <v>229</v>
      </c>
      <c r="AE33" s="678"/>
      <c r="AF33" s="678"/>
      <c r="AG33" s="678"/>
      <c r="AH33" s="678"/>
      <c r="AI33" s="678"/>
      <c r="AJ33" s="678"/>
      <c r="AK33" s="678"/>
      <c r="AL33" s="643" t="s">
        <v>127</v>
      </c>
      <c r="AM33" s="644"/>
      <c r="AN33" s="644"/>
      <c r="AO33" s="679"/>
      <c r="AP33" s="721"/>
      <c r="AQ33" s="722"/>
      <c r="AR33" s="722"/>
      <c r="AS33" s="722"/>
      <c r="AT33" s="725"/>
      <c r="AU33" s="232"/>
      <c r="AV33" s="232"/>
      <c r="AW33" s="232"/>
      <c r="AX33" s="621" t="s">
        <v>320</v>
      </c>
      <c r="AY33" s="622"/>
      <c r="AZ33" s="622"/>
      <c r="BA33" s="622"/>
      <c r="BB33" s="622"/>
      <c r="BC33" s="622"/>
      <c r="BD33" s="622"/>
      <c r="BE33" s="622"/>
      <c r="BF33" s="623"/>
      <c r="BG33" s="704">
        <v>99.7</v>
      </c>
      <c r="BH33" s="625"/>
      <c r="BI33" s="625"/>
      <c r="BJ33" s="625"/>
      <c r="BK33" s="625"/>
      <c r="BL33" s="625"/>
      <c r="BM33" s="671">
        <v>96.8</v>
      </c>
      <c r="BN33" s="625"/>
      <c r="BO33" s="625"/>
      <c r="BP33" s="625"/>
      <c r="BQ33" s="664"/>
      <c r="BR33" s="704">
        <v>99.7</v>
      </c>
      <c r="BS33" s="625"/>
      <c r="BT33" s="625"/>
      <c r="BU33" s="625"/>
      <c r="BV33" s="625"/>
      <c r="BW33" s="625"/>
      <c r="BX33" s="671">
        <v>96.8</v>
      </c>
      <c r="BY33" s="625"/>
      <c r="BZ33" s="625"/>
      <c r="CA33" s="625"/>
      <c r="CB33" s="664"/>
      <c r="CD33" s="687" t="s">
        <v>321</v>
      </c>
      <c r="CE33" s="684"/>
      <c r="CF33" s="684"/>
      <c r="CG33" s="684"/>
      <c r="CH33" s="684"/>
      <c r="CI33" s="684"/>
      <c r="CJ33" s="684"/>
      <c r="CK33" s="684"/>
      <c r="CL33" s="684"/>
      <c r="CM33" s="684"/>
      <c r="CN33" s="684"/>
      <c r="CO33" s="684"/>
      <c r="CP33" s="684"/>
      <c r="CQ33" s="685"/>
      <c r="CR33" s="640">
        <v>5101687</v>
      </c>
      <c r="CS33" s="659"/>
      <c r="CT33" s="659"/>
      <c r="CU33" s="659"/>
      <c r="CV33" s="659"/>
      <c r="CW33" s="659"/>
      <c r="CX33" s="659"/>
      <c r="CY33" s="660"/>
      <c r="CZ33" s="643">
        <v>46.3</v>
      </c>
      <c r="DA33" s="661"/>
      <c r="DB33" s="661"/>
      <c r="DC33" s="662"/>
      <c r="DD33" s="646">
        <v>4210824</v>
      </c>
      <c r="DE33" s="659"/>
      <c r="DF33" s="659"/>
      <c r="DG33" s="659"/>
      <c r="DH33" s="659"/>
      <c r="DI33" s="659"/>
      <c r="DJ33" s="659"/>
      <c r="DK33" s="660"/>
      <c r="DL33" s="646">
        <v>3496970</v>
      </c>
      <c r="DM33" s="659"/>
      <c r="DN33" s="659"/>
      <c r="DO33" s="659"/>
      <c r="DP33" s="659"/>
      <c r="DQ33" s="659"/>
      <c r="DR33" s="659"/>
      <c r="DS33" s="659"/>
      <c r="DT33" s="659"/>
      <c r="DU33" s="659"/>
      <c r="DV33" s="660"/>
      <c r="DW33" s="643">
        <v>46.3</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19858</v>
      </c>
      <c r="S34" s="641"/>
      <c r="T34" s="641"/>
      <c r="U34" s="641"/>
      <c r="V34" s="641"/>
      <c r="W34" s="641"/>
      <c r="X34" s="641"/>
      <c r="Y34" s="642"/>
      <c r="Z34" s="677">
        <v>0.2</v>
      </c>
      <c r="AA34" s="677"/>
      <c r="AB34" s="677"/>
      <c r="AC34" s="677"/>
      <c r="AD34" s="678" t="s">
        <v>229</v>
      </c>
      <c r="AE34" s="678"/>
      <c r="AF34" s="678"/>
      <c r="AG34" s="678"/>
      <c r="AH34" s="678"/>
      <c r="AI34" s="678"/>
      <c r="AJ34" s="678"/>
      <c r="AK34" s="678"/>
      <c r="AL34" s="643" t="s">
        <v>229</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7" t="s">
        <v>323</v>
      </c>
      <c r="CE34" s="684"/>
      <c r="CF34" s="684"/>
      <c r="CG34" s="684"/>
      <c r="CH34" s="684"/>
      <c r="CI34" s="684"/>
      <c r="CJ34" s="684"/>
      <c r="CK34" s="684"/>
      <c r="CL34" s="684"/>
      <c r="CM34" s="684"/>
      <c r="CN34" s="684"/>
      <c r="CO34" s="684"/>
      <c r="CP34" s="684"/>
      <c r="CQ34" s="685"/>
      <c r="CR34" s="640">
        <v>2309185</v>
      </c>
      <c r="CS34" s="641"/>
      <c r="CT34" s="641"/>
      <c r="CU34" s="641"/>
      <c r="CV34" s="641"/>
      <c r="CW34" s="641"/>
      <c r="CX34" s="641"/>
      <c r="CY34" s="642"/>
      <c r="CZ34" s="643">
        <v>21</v>
      </c>
      <c r="DA34" s="661"/>
      <c r="DB34" s="661"/>
      <c r="DC34" s="662"/>
      <c r="DD34" s="646">
        <v>1822229</v>
      </c>
      <c r="DE34" s="641"/>
      <c r="DF34" s="641"/>
      <c r="DG34" s="641"/>
      <c r="DH34" s="641"/>
      <c r="DI34" s="641"/>
      <c r="DJ34" s="641"/>
      <c r="DK34" s="642"/>
      <c r="DL34" s="646">
        <v>1655875</v>
      </c>
      <c r="DM34" s="641"/>
      <c r="DN34" s="641"/>
      <c r="DO34" s="641"/>
      <c r="DP34" s="641"/>
      <c r="DQ34" s="641"/>
      <c r="DR34" s="641"/>
      <c r="DS34" s="641"/>
      <c r="DT34" s="641"/>
      <c r="DU34" s="641"/>
      <c r="DV34" s="642"/>
      <c r="DW34" s="643">
        <v>21.9</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40142</v>
      </c>
      <c r="S35" s="641"/>
      <c r="T35" s="641"/>
      <c r="U35" s="641"/>
      <c r="V35" s="641"/>
      <c r="W35" s="641"/>
      <c r="X35" s="641"/>
      <c r="Y35" s="642"/>
      <c r="Z35" s="677">
        <v>0.3</v>
      </c>
      <c r="AA35" s="677"/>
      <c r="AB35" s="677"/>
      <c r="AC35" s="677"/>
      <c r="AD35" s="678" t="s">
        <v>127</v>
      </c>
      <c r="AE35" s="678"/>
      <c r="AF35" s="678"/>
      <c r="AG35" s="678"/>
      <c r="AH35" s="678"/>
      <c r="AI35" s="678"/>
      <c r="AJ35" s="678"/>
      <c r="AK35" s="678"/>
      <c r="AL35" s="643" t="s">
        <v>229</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87" t="s">
        <v>327</v>
      </c>
      <c r="CE35" s="684"/>
      <c r="CF35" s="684"/>
      <c r="CG35" s="684"/>
      <c r="CH35" s="684"/>
      <c r="CI35" s="684"/>
      <c r="CJ35" s="684"/>
      <c r="CK35" s="684"/>
      <c r="CL35" s="684"/>
      <c r="CM35" s="684"/>
      <c r="CN35" s="684"/>
      <c r="CO35" s="684"/>
      <c r="CP35" s="684"/>
      <c r="CQ35" s="685"/>
      <c r="CR35" s="640">
        <v>198042</v>
      </c>
      <c r="CS35" s="659"/>
      <c r="CT35" s="659"/>
      <c r="CU35" s="659"/>
      <c r="CV35" s="659"/>
      <c r="CW35" s="659"/>
      <c r="CX35" s="659"/>
      <c r="CY35" s="660"/>
      <c r="CZ35" s="643">
        <v>1.8</v>
      </c>
      <c r="DA35" s="661"/>
      <c r="DB35" s="661"/>
      <c r="DC35" s="662"/>
      <c r="DD35" s="646">
        <v>193773</v>
      </c>
      <c r="DE35" s="659"/>
      <c r="DF35" s="659"/>
      <c r="DG35" s="659"/>
      <c r="DH35" s="659"/>
      <c r="DI35" s="659"/>
      <c r="DJ35" s="659"/>
      <c r="DK35" s="660"/>
      <c r="DL35" s="646">
        <v>193773</v>
      </c>
      <c r="DM35" s="659"/>
      <c r="DN35" s="659"/>
      <c r="DO35" s="659"/>
      <c r="DP35" s="659"/>
      <c r="DQ35" s="659"/>
      <c r="DR35" s="659"/>
      <c r="DS35" s="659"/>
      <c r="DT35" s="659"/>
      <c r="DU35" s="659"/>
      <c r="DV35" s="660"/>
      <c r="DW35" s="643">
        <v>2.6</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384365</v>
      </c>
      <c r="S36" s="641"/>
      <c r="T36" s="641"/>
      <c r="U36" s="641"/>
      <c r="V36" s="641"/>
      <c r="W36" s="641"/>
      <c r="X36" s="641"/>
      <c r="Y36" s="642"/>
      <c r="Z36" s="677">
        <v>3.3</v>
      </c>
      <c r="AA36" s="677"/>
      <c r="AB36" s="677"/>
      <c r="AC36" s="677"/>
      <c r="AD36" s="678" t="s">
        <v>127</v>
      </c>
      <c r="AE36" s="678"/>
      <c r="AF36" s="678"/>
      <c r="AG36" s="678"/>
      <c r="AH36" s="678"/>
      <c r="AI36" s="678"/>
      <c r="AJ36" s="678"/>
      <c r="AK36" s="678"/>
      <c r="AL36" s="643" t="s">
        <v>229</v>
      </c>
      <c r="AM36" s="644"/>
      <c r="AN36" s="644"/>
      <c r="AO36" s="679"/>
      <c r="AP36" s="235"/>
      <c r="AQ36" s="692" t="s">
        <v>329</v>
      </c>
      <c r="AR36" s="693"/>
      <c r="AS36" s="693"/>
      <c r="AT36" s="693"/>
      <c r="AU36" s="693"/>
      <c r="AV36" s="693"/>
      <c r="AW36" s="693"/>
      <c r="AX36" s="693"/>
      <c r="AY36" s="694"/>
      <c r="AZ36" s="695">
        <v>1399425</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t="s">
        <v>229</v>
      </c>
      <c r="BW36" s="696"/>
      <c r="BX36" s="696"/>
      <c r="BY36" s="696"/>
      <c r="BZ36" s="696"/>
      <c r="CA36" s="696"/>
      <c r="CB36" s="697"/>
      <c r="CD36" s="687" t="s">
        <v>331</v>
      </c>
      <c r="CE36" s="684"/>
      <c r="CF36" s="684"/>
      <c r="CG36" s="684"/>
      <c r="CH36" s="684"/>
      <c r="CI36" s="684"/>
      <c r="CJ36" s="684"/>
      <c r="CK36" s="684"/>
      <c r="CL36" s="684"/>
      <c r="CM36" s="684"/>
      <c r="CN36" s="684"/>
      <c r="CO36" s="684"/>
      <c r="CP36" s="684"/>
      <c r="CQ36" s="685"/>
      <c r="CR36" s="640">
        <v>1434625</v>
      </c>
      <c r="CS36" s="641"/>
      <c r="CT36" s="641"/>
      <c r="CU36" s="641"/>
      <c r="CV36" s="641"/>
      <c r="CW36" s="641"/>
      <c r="CX36" s="641"/>
      <c r="CY36" s="642"/>
      <c r="CZ36" s="643">
        <v>13</v>
      </c>
      <c r="DA36" s="661"/>
      <c r="DB36" s="661"/>
      <c r="DC36" s="662"/>
      <c r="DD36" s="646">
        <v>1264605</v>
      </c>
      <c r="DE36" s="641"/>
      <c r="DF36" s="641"/>
      <c r="DG36" s="641"/>
      <c r="DH36" s="641"/>
      <c r="DI36" s="641"/>
      <c r="DJ36" s="641"/>
      <c r="DK36" s="642"/>
      <c r="DL36" s="646">
        <v>917585</v>
      </c>
      <c r="DM36" s="641"/>
      <c r="DN36" s="641"/>
      <c r="DO36" s="641"/>
      <c r="DP36" s="641"/>
      <c r="DQ36" s="641"/>
      <c r="DR36" s="641"/>
      <c r="DS36" s="641"/>
      <c r="DT36" s="641"/>
      <c r="DU36" s="641"/>
      <c r="DV36" s="642"/>
      <c r="DW36" s="643">
        <v>12.2</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329017</v>
      </c>
      <c r="S37" s="641"/>
      <c r="T37" s="641"/>
      <c r="U37" s="641"/>
      <c r="V37" s="641"/>
      <c r="W37" s="641"/>
      <c r="X37" s="641"/>
      <c r="Y37" s="642"/>
      <c r="Z37" s="677">
        <v>2.8</v>
      </c>
      <c r="AA37" s="677"/>
      <c r="AB37" s="677"/>
      <c r="AC37" s="677"/>
      <c r="AD37" s="678" t="s">
        <v>127</v>
      </c>
      <c r="AE37" s="678"/>
      <c r="AF37" s="678"/>
      <c r="AG37" s="678"/>
      <c r="AH37" s="678"/>
      <c r="AI37" s="678"/>
      <c r="AJ37" s="678"/>
      <c r="AK37" s="678"/>
      <c r="AL37" s="643" t="s">
        <v>127</v>
      </c>
      <c r="AM37" s="644"/>
      <c r="AN37" s="644"/>
      <c r="AO37" s="679"/>
      <c r="AQ37" s="680" t="s">
        <v>333</v>
      </c>
      <c r="AR37" s="681"/>
      <c r="AS37" s="681"/>
      <c r="AT37" s="681"/>
      <c r="AU37" s="681"/>
      <c r="AV37" s="681"/>
      <c r="AW37" s="681"/>
      <c r="AX37" s="681"/>
      <c r="AY37" s="682"/>
      <c r="AZ37" s="640">
        <v>347000</v>
      </c>
      <c r="BA37" s="641"/>
      <c r="BB37" s="641"/>
      <c r="BC37" s="641"/>
      <c r="BD37" s="659"/>
      <c r="BE37" s="659"/>
      <c r="BF37" s="683"/>
      <c r="BG37" s="687" t="s">
        <v>334</v>
      </c>
      <c r="BH37" s="684"/>
      <c r="BI37" s="684"/>
      <c r="BJ37" s="684"/>
      <c r="BK37" s="684"/>
      <c r="BL37" s="684"/>
      <c r="BM37" s="684"/>
      <c r="BN37" s="684"/>
      <c r="BO37" s="684"/>
      <c r="BP37" s="684"/>
      <c r="BQ37" s="684"/>
      <c r="BR37" s="684"/>
      <c r="BS37" s="684"/>
      <c r="BT37" s="684"/>
      <c r="BU37" s="685"/>
      <c r="BV37" s="640" t="s">
        <v>127</v>
      </c>
      <c r="BW37" s="641"/>
      <c r="BX37" s="641"/>
      <c r="BY37" s="641"/>
      <c r="BZ37" s="641"/>
      <c r="CA37" s="641"/>
      <c r="CB37" s="686"/>
      <c r="CD37" s="687" t="s">
        <v>335</v>
      </c>
      <c r="CE37" s="684"/>
      <c r="CF37" s="684"/>
      <c r="CG37" s="684"/>
      <c r="CH37" s="684"/>
      <c r="CI37" s="684"/>
      <c r="CJ37" s="684"/>
      <c r="CK37" s="684"/>
      <c r="CL37" s="684"/>
      <c r="CM37" s="684"/>
      <c r="CN37" s="684"/>
      <c r="CO37" s="684"/>
      <c r="CP37" s="684"/>
      <c r="CQ37" s="685"/>
      <c r="CR37" s="640">
        <v>494574</v>
      </c>
      <c r="CS37" s="659"/>
      <c r="CT37" s="659"/>
      <c r="CU37" s="659"/>
      <c r="CV37" s="659"/>
      <c r="CW37" s="659"/>
      <c r="CX37" s="659"/>
      <c r="CY37" s="660"/>
      <c r="CZ37" s="643">
        <v>4.5</v>
      </c>
      <c r="DA37" s="661"/>
      <c r="DB37" s="661"/>
      <c r="DC37" s="662"/>
      <c r="DD37" s="646">
        <v>492981</v>
      </c>
      <c r="DE37" s="659"/>
      <c r="DF37" s="659"/>
      <c r="DG37" s="659"/>
      <c r="DH37" s="659"/>
      <c r="DI37" s="659"/>
      <c r="DJ37" s="659"/>
      <c r="DK37" s="660"/>
      <c r="DL37" s="646">
        <v>452830</v>
      </c>
      <c r="DM37" s="659"/>
      <c r="DN37" s="659"/>
      <c r="DO37" s="659"/>
      <c r="DP37" s="659"/>
      <c r="DQ37" s="659"/>
      <c r="DR37" s="659"/>
      <c r="DS37" s="659"/>
      <c r="DT37" s="659"/>
      <c r="DU37" s="659"/>
      <c r="DV37" s="660"/>
      <c r="DW37" s="643">
        <v>6</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135349</v>
      </c>
      <c r="S38" s="641"/>
      <c r="T38" s="641"/>
      <c r="U38" s="641"/>
      <c r="V38" s="641"/>
      <c r="W38" s="641"/>
      <c r="X38" s="641"/>
      <c r="Y38" s="642"/>
      <c r="Z38" s="677">
        <v>1.2</v>
      </c>
      <c r="AA38" s="677"/>
      <c r="AB38" s="677"/>
      <c r="AC38" s="677"/>
      <c r="AD38" s="678">
        <v>701</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119252</v>
      </c>
      <c r="BA38" s="641"/>
      <c r="BB38" s="641"/>
      <c r="BC38" s="641"/>
      <c r="BD38" s="659"/>
      <c r="BE38" s="659"/>
      <c r="BF38" s="683"/>
      <c r="BG38" s="687" t="s">
        <v>338</v>
      </c>
      <c r="BH38" s="684"/>
      <c r="BI38" s="684"/>
      <c r="BJ38" s="684"/>
      <c r="BK38" s="684"/>
      <c r="BL38" s="684"/>
      <c r="BM38" s="684"/>
      <c r="BN38" s="684"/>
      <c r="BO38" s="684"/>
      <c r="BP38" s="684"/>
      <c r="BQ38" s="684"/>
      <c r="BR38" s="684"/>
      <c r="BS38" s="684"/>
      <c r="BT38" s="684"/>
      <c r="BU38" s="685"/>
      <c r="BV38" s="640">
        <v>4202</v>
      </c>
      <c r="BW38" s="641"/>
      <c r="BX38" s="641"/>
      <c r="BY38" s="641"/>
      <c r="BZ38" s="641"/>
      <c r="CA38" s="641"/>
      <c r="CB38" s="686"/>
      <c r="CD38" s="687" t="s">
        <v>339</v>
      </c>
      <c r="CE38" s="684"/>
      <c r="CF38" s="684"/>
      <c r="CG38" s="684"/>
      <c r="CH38" s="684"/>
      <c r="CI38" s="684"/>
      <c r="CJ38" s="684"/>
      <c r="CK38" s="684"/>
      <c r="CL38" s="684"/>
      <c r="CM38" s="684"/>
      <c r="CN38" s="684"/>
      <c r="CO38" s="684"/>
      <c r="CP38" s="684"/>
      <c r="CQ38" s="685"/>
      <c r="CR38" s="640">
        <v>929969</v>
      </c>
      <c r="CS38" s="641"/>
      <c r="CT38" s="641"/>
      <c r="CU38" s="641"/>
      <c r="CV38" s="641"/>
      <c r="CW38" s="641"/>
      <c r="CX38" s="641"/>
      <c r="CY38" s="642"/>
      <c r="CZ38" s="643">
        <v>8.4</v>
      </c>
      <c r="DA38" s="661"/>
      <c r="DB38" s="661"/>
      <c r="DC38" s="662"/>
      <c r="DD38" s="646">
        <v>737266</v>
      </c>
      <c r="DE38" s="641"/>
      <c r="DF38" s="641"/>
      <c r="DG38" s="641"/>
      <c r="DH38" s="641"/>
      <c r="DI38" s="641"/>
      <c r="DJ38" s="641"/>
      <c r="DK38" s="642"/>
      <c r="DL38" s="646">
        <v>729737</v>
      </c>
      <c r="DM38" s="641"/>
      <c r="DN38" s="641"/>
      <c r="DO38" s="641"/>
      <c r="DP38" s="641"/>
      <c r="DQ38" s="641"/>
      <c r="DR38" s="641"/>
      <c r="DS38" s="641"/>
      <c r="DT38" s="641"/>
      <c r="DU38" s="641"/>
      <c r="DV38" s="642"/>
      <c r="DW38" s="643">
        <v>9.6999999999999993</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560900</v>
      </c>
      <c r="S39" s="641"/>
      <c r="T39" s="641"/>
      <c r="U39" s="641"/>
      <c r="V39" s="641"/>
      <c r="W39" s="641"/>
      <c r="X39" s="641"/>
      <c r="Y39" s="642"/>
      <c r="Z39" s="677">
        <v>4.9000000000000004</v>
      </c>
      <c r="AA39" s="677"/>
      <c r="AB39" s="677"/>
      <c r="AC39" s="677"/>
      <c r="AD39" s="678" t="s">
        <v>127</v>
      </c>
      <c r="AE39" s="678"/>
      <c r="AF39" s="678"/>
      <c r="AG39" s="678"/>
      <c r="AH39" s="678"/>
      <c r="AI39" s="678"/>
      <c r="AJ39" s="678"/>
      <c r="AK39" s="678"/>
      <c r="AL39" s="643" t="s">
        <v>229</v>
      </c>
      <c r="AM39" s="644"/>
      <c r="AN39" s="644"/>
      <c r="AO39" s="679"/>
      <c r="AQ39" s="680" t="s">
        <v>341</v>
      </c>
      <c r="AR39" s="681"/>
      <c r="AS39" s="681"/>
      <c r="AT39" s="681"/>
      <c r="AU39" s="681"/>
      <c r="AV39" s="681"/>
      <c r="AW39" s="681"/>
      <c r="AX39" s="681"/>
      <c r="AY39" s="682"/>
      <c r="AZ39" s="640">
        <v>3204</v>
      </c>
      <c r="BA39" s="641"/>
      <c r="BB39" s="641"/>
      <c r="BC39" s="641"/>
      <c r="BD39" s="659"/>
      <c r="BE39" s="659"/>
      <c r="BF39" s="683"/>
      <c r="BG39" s="687" t="s">
        <v>342</v>
      </c>
      <c r="BH39" s="684"/>
      <c r="BI39" s="684"/>
      <c r="BJ39" s="684"/>
      <c r="BK39" s="684"/>
      <c r="BL39" s="684"/>
      <c r="BM39" s="684"/>
      <c r="BN39" s="684"/>
      <c r="BO39" s="684"/>
      <c r="BP39" s="684"/>
      <c r="BQ39" s="684"/>
      <c r="BR39" s="684"/>
      <c r="BS39" s="684"/>
      <c r="BT39" s="684"/>
      <c r="BU39" s="685"/>
      <c r="BV39" s="640">
        <v>7223</v>
      </c>
      <c r="BW39" s="641"/>
      <c r="BX39" s="641"/>
      <c r="BY39" s="641"/>
      <c r="BZ39" s="641"/>
      <c r="CA39" s="641"/>
      <c r="CB39" s="686"/>
      <c r="CD39" s="687" t="s">
        <v>343</v>
      </c>
      <c r="CE39" s="684"/>
      <c r="CF39" s="684"/>
      <c r="CG39" s="684"/>
      <c r="CH39" s="684"/>
      <c r="CI39" s="684"/>
      <c r="CJ39" s="684"/>
      <c r="CK39" s="684"/>
      <c r="CL39" s="684"/>
      <c r="CM39" s="684"/>
      <c r="CN39" s="684"/>
      <c r="CO39" s="684"/>
      <c r="CP39" s="684"/>
      <c r="CQ39" s="685"/>
      <c r="CR39" s="640">
        <v>224866</v>
      </c>
      <c r="CS39" s="659"/>
      <c r="CT39" s="659"/>
      <c r="CU39" s="659"/>
      <c r="CV39" s="659"/>
      <c r="CW39" s="659"/>
      <c r="CX39" s="659"/>
      <c r="CY39" s="660"/>
      <c r="CZ39" s="643">
        <v>2</v>
      </c>
      <c r="DA39" s="661"/>
      <c r="DB39" s="661"/>
      <c r="DC39" s="662"/>
      <c r="DD39" s="646">
        <v>187951</v>
      </c>
      <c r="DE39" s="659"/>
      <c r="DF39" s="659"/>
      <c r="DG39" s="659"/>
      <c r="DH39" s="659"/>
      <c r="DI39" s="659"/>
      <c r="DJ39" s="659"/>
      <c r="DK39" s="660"/>
      <c r="DL39" s="646" t="s">
        <v>127</v>
      </c>
      <c r="DM39" s="659"/>
      <c r="DN39" s="659"/>
      <c r="DO39" s="659"/>
      <c r="DP39" s="659"/>
      <c r="DQ39" s="659"/>
      <c r="DR39" s="659"/>
      <c r="DS39" s="659"/>
      <c r="DT39" s="659"/>
      <c r="DU39" s="659"/>
      <c r="DV39" s="660"/>
      <c r="DW39" s="643" t="s">
        <v>229</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127</v>
      </c>
      <c r="AA40" s="677"/>
      <c r="AB40" s="677"/>
      <c r="AC40" s="677"/>
      <c r="AD40" s="678" t="s">
        <v>127</v>
      </c>
      <c r="AE40" s="678"/>
      <c r="AF40" s="678"/>
      <c r="AG40" s="678"/>
      <c r="AH40" s="678"/>
      <c r="AI40" s="678"/>
      <c r="AJ40" s="678"/>
      <c r="AK40" s="678"/>
      <c r="AL40" s="643" t="s">
        <v>127</v>
      </c>
      <c r="AM40" s="644"/>
      <c r="AN40" s="644"/>
      <c r="AO40" s="679"/>
      <c r="AQ40" s="680" t="s">
        <v>345</v>
      </c>
      <c r="AR40" s="681"/>
      <c r="AS40" s="681"/>
      <c r="AT40" s="681"/>
      <c r="AU40" s="681"/>
      <c r="AV40" s="681"/>
      <c r="AW40" s="681"/>
      <c r="AX40" s="681"/>
      <c r="AY40" s="682"/>
      <c r="AZ40" s="640" t="s">
        <v>127</v>
      </c>
      <c r="BA40" s="641"/>
      <c r="BB40" s="641"/>
      <c r="BC40" s="641"/>
      <c r="BD40" s="659"/>
      <c r="BE40" s="659"/>
      <c r="BF40" s="683"/>
      <c r="BG40" s="688" t="s">
        <v>346</v>
      </c>
      <c r="BH40" s="689"/>
      <c r="BI40" s="689"/>
      <c r="BJ40" s="689"/>
      <c r="BK40" s="689"/>
      <c r="BL40" s="236"/>
      <c r="BM40" s="684" t="s">
        <v>347</v>
      </c>
      <c r="BN40" s="684"/>
      <c r="BO40" s="684"/>
      <c r="BP40" s="684"/>
      <c r="BQ40" s="684"/>
      <c r="BR40" s="684"/>
      <c r="BS40" s="684"/>
      <c r="BT40" s="684"/>
      <c r="BU40" s="685"/>
      <c r="BV40" s="640">
        <v>99</v>
      </c>
      <c r="BW40" s="641"/>
      <c r="BX40" s="641"/>
      <c r="BY40" s="641"/>
      <c r="BZ40" s="641"/>
      <c r="CA40" s="641"/>
      <c r="CB40" s="686"/>
      <c r="CD40" s="687" t="s">
        <v>348</v>
      </c>
      <c r="CE40" s="684"/>
      <c r="CF40" s="684"/>
      <c r="CG40" s="684"/>
      <c r="CH40" s="684"/>
      <c r="CI40" s="684"/>
      <c r="CJ40" s="684"/>
      <c r="CK40" s="684"/>
      <c r="CL40" s="684"/>
      <c r="CM40" s="684"/>
      <c r="CN40" s="684"/>
      <c r="CO40" s="684"/>
      <c r="CP40" s="684"/>
      <c r="CQ40" s="685"/>
      <c r="CR40" s="640">
        <v>5000</v>
      </c>
      <c r="CS40" s="641"/>
      <c r="CT40" s="641"/>
      <c r="CU40" s="641"/>
      <c r="CV40" s="641"/>
      <c r="CW40" s="641"/>
      <c r="CX40" s="641"/>
      <c r="CY40" s="642"/>
      <c r="CZ40" s="643">
        <v>0</v>
      </c>
      <c r="DA40" s="661"/>
      <c r="DB40" s="661"/>
      <c r="DC40" s="662"/>
      <c r="DD40" s="646">
        <v>5000</v>
      </c>
      <c r="DE40" s="641"/>
      <c r="DF40" s="641"/>
      <c r="DG40" s="641"/>
      <c r="DH40" s="641"/>
      <c r="DI40" s="641"/>
      <c r="DJ40" s="641"/>
      <c r="DK40" s="642"/>
      <c r="DL40" s="646" t="s">
        <v>127</v>
      </c>
      <c r="DM40" s="641"/>
      <c r="DN40" s="641"/>
      <c r="DO40" s="641"/>
      <c r="DP40" s="641"/>
      <c r="DQ40" s="641"/>
      <c r="DR40" s="641"/>
      <c r="DS40" s="641"/>
      <c r="DT40" s="641"/>
      <c r="DU40" s="641"/>
      <c r="DV40" s="642"/>
      <c r="DW40" s="643" t="s">
        <v>127</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371400</v>
      </c>
      <c r="S41" s="641"/>
      <c r="T41" s="641"/>
      <c r="U41" s="641"/>
      <c r="V41" s="641"/>
      <c r="W41" s="641"/>
      <c r="X41" s="641"/>
      <c r="Y41" s="642"/>
      <c r="Z41" s="677">
        <v>3.2</v>
      </c>
      <c r="AA41" s="677"/>
      <c r="AB41" s="677"/>
      <c r="AC41" s="677"/>
      <c r="AD41" s="678" t="s">
        <v>127</v>
      </c>
      <c r="AE41" s="678"/>
      <c r="AF41" s="678"/>
      <c r="AG41" s="678"/>
      <c r="AH41" s="678"/>
      <c r="AI41" s="678"/>
      <c r="AJ41" s="678"/>
      <c r="AK41" s="678"/>
      <c r="AL41" s="643" t="s">
        <v>229</v>
      </c>
      <c r="AM41" s="644"/>
      <c r="AN41" s="644"/>
      <c r="AO41" s="679"/>
      <c r="AQ41" s="680" t="s">
        <v>350</v>
      </c>
      <c r="AR41" s="681"/>
      <c r="AS41" s="681"/>
      <c r="AT41" s="681"/>
      <c r="AU41" s="681"/>
      <c r="AV41" s="681"/>
      <c r="AW41" s="681"/>
      <c r="AX41" s="681"/>
      <c r="AY41" s="682"/>
      <c r="AZ41" s="640">
        <v>227936</v>
      </c>
      <c r="BA41" s="641"/>
      <c r="BB41" s="641"/>
      <c r="BC41" s="641"/>
      <c r="BD41" s="659"/>
      <c r="BE41" s="659"/>
      <c r="BF41" s="683"/>
      <c r="BG41" s="688"/>
      <c r="BH41" s="689"/>
      <c r="BI41" s="689"/>
      <c r="BJ41" s="689"/>
      <c r="BK41" s="689"/>
      <c r="BL41" s="236"/>
      <c r="BM41" s="684" t="s">
        <v>351</v>
      </c>
      <c r="BN41" s="684"/>
      <c r="BO41" s="684"/>
      <c r="BP41" s="684"/>
      <c r="BQ41" s="684"/>
      <c r="BR41" s="684"/>
      <c r="BS41" s="684"/>
      <c r="BT41" s="684"/>
      <c r="BU41" s="685"/>
      <c r="BV41" s="640" t="s">
        <v>127</v>
      </c>
      <c r="BW41" s="641"/>
      <c r="BX41" s="641"/>
      <c r="BY41" s="641"/>
      <c r="BZ41" s="641"/>
      <c r="CA41" s="641"/>
      <c r="CB41" s="686"/>
      <c r="CD41" s="687" t="s">
        <v>352</v>
      </c>
      <c r="CE41" s="684"/>
      <c r="CF41" s="684"/>
      <c r="CG41" s="684"/>
      <c r="CH41" s="684"/>
      <c r="CI41" s="684"/>
      <c r="CJ41" s="684"/>
      <c r="CK41" s="684"/>
      <c r="CL41" s="684"/>
      <c r="CM41" s="684"/>
      <c r="CN41" s="684"/>
      <c r="CO41" s="684"/>
      <c r="CP41" s="684"/>
      <c r="CQ41" s="685"/>
      <c r="CR41" s="640" t="s">
        <v>127</v>
      </c>
      <c r="CS41" s="659"/>
      <c r="CT41" s="659"/>
      <c r="CU41" s="659"/>
      <c r="CV41" s="659"/>
      <c r="CW41" s="659"/>
      <c r="CX41" s="659"/>
      <c r="CY41" s="660"/>
      <c r="CZ41" s="643" t="s">
        <v>127</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11545951</v>
      </c>
      <c r="S42" s="663"/>
      <c r="T42" s="663"/>
      <c r="U42" s="663"/>
      <c r="V42" s="663"/>
      <c r="W42" s="663"/>
      <c r="X42" s="663"/>
      <c r="Y42" s="668"/>
      <c r="Z42" s="669">
        <v>100</v>
      </c>
      <c r="AA42" s="669"/>
      <c r="AB42" s="669"/>
      <c r="AC42" s="669"/>
      <c r="AD42" s="670">
        <v>7177695</v>
      </c>
      <c r="AE42" s="670"/>
      <c r="AF42" s="670"/>
      <c r="AG42" s="670"/>
      <c r="AH42" s="670"/>
      <c r="AI42" s="670"/>
      <c r="AJ42" s="670"/>
      <c r="AK42" s="670"/>
      <c r="AL42" s="627">
        <v>100</v>
      </c>
      <c r="AM42" s="671"/>
      <c r="AN42" s="671"/>
      <c r="AO42" s="672"/>
      <c r="AQ42" s="673" t="s">
        <v>354</v>
      </c>
      <c r="AR42" s="674"/>
      <c r="AS42" s="674"/>
      <c r="AT42" s="674"/>
      <c r="AU42" s="674"/>
      <c r="AV42" s="674"/>
      <c r="AW42" s="674"/>
      <c r="AX42" s="674"/>
      <c r="AY42" s="675"/>
      <c r="AZ42" s="624">
        <v>702033</v>
      </c>
      <c r="BA42" s="663"/>
      <c r="BB42" s="663"/>
      <c r="BC42" s="663"/>
      <c r="BD42" s="625"/>
      <c r="BE42" s="625"/>
      <c r="BF42" s="664"/>
      <c r="BG42" s="690"/>
      <c r="BH42" s="691"/>
      <c r="BI42" s="691"/>
      <c r="BJ42" s="691"/>
      <c r="BK42" s="691"/>
      <c r="BL42" s="237"/>
      <c r="BM42" s="665" t="s">
        <v>355</v>
      </c>
      <c r="BN42" s="665"/>
      <c r="BO42" s="665"/>
      <c r="BP42" s="665"/>
      <c r="BQ42" s="665"/>
      <c r="BR42" s="665"/>
      <c r="BS42" s="665"/>
      <c r="BT42" s="665"/>
      <c r="BU42" s="666"/>
      <c r="BV42" s="624">
        <v>321</v>
      </c>
      <c r="BW42" s="663"/>
      <c r="BX42" s="663"/>
      <c r="BY42" s="663"/>
      <c r="BZ42" s="663"/>
      <c r="CA42" s="663"/>
      <c r="CB42" s="667"/>
      <c r="CD42" s="637" t="s">
        <v>356</v>
      </c>
      <c r="CE42" s="638"/>
      <c r="CF42" s="638"/>
      <c r="CG42" s="638"/>
      <c r="CH42" s="638"/>
      <c r="CI42" s="638"/>
      <c r="CJ42" s="638"/>
      <c r="CK42" s="638"/>
      <c r="CL42" s="638"/>
      <c r="CM42" s="638"/>
      <c r="CN42" s="638"/>
      <c r="CO42" s="638"/>
      <c r="CP42" s="638"/>
      <c r="CQ42" s="639"/>
      <c r="CR42" s="640">
        <v>521274</v>
      </c>
      <c r="CS42" s="641"/>
      <c r="CT42" s="641"/>
      <c r="CU42" s="641"/>
      <c r="CV42" s="641"/>
      <c r="CW42" s="641"/>
      <c r="CX42" s="641"/>
      <c r="CY42" s="642"/>
      <c r="CZ42" s="643">
        <v>4.7</v>
      </c>
      <c r="DA42" s="644"/>
      <c r="DB42" s="644"/>
      <c r="DC42" s="645"/>
      <c r="DD42" s="646">
        <v>165230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3778</v>
      </c>
      <c r="CS43" s="659"/>
      <c r="CT43" s="659"/>
      <c r="CU43" s="659"/>
      <c r="CV43" s="659"/>
      <c r="CW43" s="659"/>
      <c r="CX43" s="659"/>
      <c r="CY43" s="660"/>
      <c r="CZ43" s="643">
        <v>0</v>
      </c>
      <c r="DA43" s="661"/>
      <c r="DB43" s="661"/>
      <c r="DC43" s="662"/>
      <c r="DD43" s="646">
        <v>3778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358</v>
      </c>
      <c r="CG44" s="638"/>
      <c r="CH44" s="638"/>
      <c r="CI44" s="638"/>
      <c r="CJ44" s="638"/>
      <c r="CK44" s="638"/>
      <c r="CL44" s="638"/>
      <c r="CM44" s="638"/>
      <c r="CN44" s="638"/>
      <c r="CO44" s="638"/>
      <c r="CP44" s="638"/>
      <c r="CQ44" s="639"/>
      <c r="CR44" s="640">
        <v>521274</v>
      </c>
      <c r="CS44" s="641"/>
      <c r="CT44" s="641"/>
      <c r="CU44" s="641"/>
      <c r="CV44" s="641"/>
      <c r="CW44" s="641"/>
      <c r="CX44" s="641"/>
      <c r="CY44" s="642"/>
      <c r="CZ44" s="643">
        <v>4.7</v>
      </c>
      <c r="DA44" s="644"/>
      <c r="DB44" s="644"/>
      <c r="DC44" s="645"/>
      <c r="DD44" s="646">
        <v>165230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315385</v>
      </c>
      <c r="CS45" s="659"/>
      <c r="CT45" s="659"/>
      <c r="CU45" s="659"/>
      <c r="CV45" s="659"/>
      <c r="CW45" s="659"/>
      <c r="CX45" s="659"/>
      <c r="CY45" s="660"/>
      <c r="CZ45" s="643">
        <v>2.9</v>
      </c>
      <c r="DA45" s="661"/>
      <c r="DB45" s="661"/>
      <c r="DC45" s="662"/>
      <c r="DD45" s="646">
        <v>30357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205889</v>
      </c>
      <c r="CS46" s="641"/>
      <c r="CT46" s="641"/>
      <c r="CU46" s="641"/>
      <c r="CV46" s="641"/>
      <c r="CW46" s="641"/>
      <c r="CX46" s="641"/>
      <c r="CY46" s="642"/>
      <c r="CZ46" s="643">
        <v>1.9</v>
      </c>
      <c r="DA46" s="644"/>
      <c r="DB46" s="644"/>
      <c r="DC46" s="645"/>
      <c r="DD46" s="646">
        <v>134873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t="s">
        <v>127</v>
      </c>
      <c r="CS47" s="659"/>
      <c r="CT47" s="659"/>
      <c r="CU47" s="659"/>
      <c r="CV47" s="659"/>
      <c r="CW47" s="659"/>
      <c r="CX47" s="659"/>
      <c r="CY47" s="660"/>
      <c r="CZ47" s="643" t="s">
        <v>127</v>
      </c>
      <c r="DA47" s="661"/>
      <c r="DB47" s="661"/>
      <c r="DC47" s="662"/>
      <c r="DD47" s="646" t="s">
        <v>127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229</v>
      </c>
      <c r="CS48" s="641"/>
      <c r="CT48" s="641"/>
      <c r="CU48" s="641"/>
      <c r="CV48" s="641"/>
      <c r="CW48" s="641"/>
      <c r="CX48" s="641"/>
      <c r="CY48" s="642"/>
      <c r="CZ48" s="643" t="s">
        <v>229</v>
      </c>
      <c r="DA48" s="644"/>
      <c r="DB48" s="644"/>
      <c r="DC48" s="645"/>
      <c r="DD48" s="646" t="s">
        <v>229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11017320</v>
      </c>
      <c r="CS49" s="625"/>
      <c r="CT49" s="625"/>
      <c r="CU49" s="625"/>
      <c r="CV49" s="625"/>
      <c r="CW49" s="625"/>
      <c r="CX49" s="625"/>
      <c r="CY49" s="626"/>
      <c r="CZ49" s="627">
        <v>100</v>
      </c>
      <c r="DA49" s="628"/>
      <c r="DB49" s="628"/>
      <c r="DC49" s="629"/>
      <c r="DD49" s="630">
        <v>8045286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7Mqm5j1m6UTO+/CxW/d2QiQMRPW5H0k8ZCpyglTi/b6UvuIs/xpIraNr7izTa6SIw5mv/7HBMA8lM8hnqllL/g==" saltValue="3GT9ppzgn88/ycO6p19LM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11390</v>
      </c>
      <c r="R7" s="1160"/>
      <c r="S7" s="1160"/>
      <c r="T7" s="1160"/>
      <c r="U7" s="1160"/>
      <c r="V7" s="1160">
        <v>10862</v>
      </c>
      <c r="W7" s="1160"/>
      <c r="X7" s="1160"/>
      <c r="Y7" s="1160"/>
      <c r="Z7" s="1160"/>
      <c r="AA7" s="1160">
        <v>529</v>
      </c>
      <c r="AB7" s="1160"/>
      <c r="AC7" s="1160"/>
      <c r="AD7" s="1160"/>
      <c r="AE7" s="1161"/>
      <c r="AF7" s="1162">
        <v>331</v>
      </c>
      <c r="AG7" s="1163"/>
      <c r="AH7" s="1163"/>
      <c r="AI7" s="1163"/>
      <c r="AJ7" s="1164"/>
      <c r="AK7" s="1146" t="s">
        <v>581</v>
      </c>
      <c r="AL7" s="1147"/>
      <c r="AM7" s="1147"/>
      <c r="AN7" s="1147"/>
      <c r="AO7" s="1147"/>
      <c r="AP7" s="1147">
        <v>10767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t="s">
        <v>390</v>
      </c>
      <c r="C8" s="1087"/>
      <c r="D8" s="1087"/>
      <c r="E8" s="1087"/>
      <c r="F8" s="1087"/>
      <c r="G8" s="1087"/>
      <c r="H8" s="1087"/>
      <c r="I8" s="1087"/>
      <c r="J8" s="1087"/>
      <c r="K8" s="1087"/>
      <c r="L8" s="1087"/>
      <c r="M8" s="1087"/>
      <c r="N8" s="1087"/>
      <c r="O8" s="1087"/>
      <c r="P8" s="1088"/>
      <c r="Q8" s="1098">
        <v>20</v>
      </c>
      <c r="R8" s="1099"/>
      <c r="S8" s="1099"/>
      <c r="T8" s="1099"/>
      <c r="U8" s="1099"/>
      <c r="V8" s="1099">
        <v>20</v>
      </c>
      <c r="W8" s="1099"/>
      <c r="X8" s="1099"/>
      <c r="Y8" s="1099"/>
      <c r="Z8" s="1099"/>
      <c r="AA8" s="1099" t="s">
        <v>581</v>
      </c>
      <c r="AB8" s="1099"/>
      <c r="AC8" s="1099"/>
      <c r="AD8" s="1099"/>
      <c r="AE8" s="1100"/>
      <c r="AF8" s="1092" t="s">
        <v>391</v>
      </c>
      <c r="AG8" s="1093"/>
      <c r="AH8" s="1093"/>
      <c r="AI8" s="1093"/>
      <c r="AJ8" s="1094"/>
      <c r="AK8" s="1141">
        <v>3</v>
      </c>
      <c r="AL8" s="1142"/>
      <c r="AM8" s="1142"/>
      <c r="AN8" s="1142"/>
      <c r="AO8" s="1142"/>
      <c r="AP8" s="1142" t="s">
        <v>581</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t="s">
        <v>392</v>
      </c>
      <c r="C9" s="1087"/>
      <c r="D9" s="1087"/>
      <c r="E9" s="1087"/>
      <c r="F9" s="1087"/>
      <c r="G9" s="1087"/>
      <c r="H9" s="1087"/>
      <c r="I9" s="1087"/>
      <c r="J9" s="1087"/>
      <c r="K9" s="1087"/>
      <c r="L9" s="1087"/>
      <c r="M9" s="1087"/>
      <c r="N9" s="1087"/>
      <c r="O9" s="1087"/>
      <c r="P9" s="1088"/>
      <c r="Q9" s="1098">
        <v>270</v>
      </c>
      <c r="R9" s="1099"/>
      <c r="S9" s="1099"/>
      <c r="T9" s="1099"/>
      <c r="U9" s="1099"/>
      <c r="V9" s="1099">
        <v>270</v>
      </c>
      <c r="W9" s="1099"/>
      <c r="X9" s="1099"/>
      <c r="Y9" s="1099"/>
      <c r="Z9" s="1099"/>
      <c r="AA9" s="1099" t="s">
        <v>581</v>
      </c>
      <c r="AB9" s="1099"/>
      <c r="AC9" s="1099"/>
      <c r="AD9" s="1099"/>
      <c r="AE9" s="1100"/>
      <c r="AF9" s="1092" t="s">
        <v>391</v>
      </c>
      <c r="AG9" s="1093"/>
      <c r="AH9" s="1093"/>
      <c r="AI9" s="1093"/>
      <c r="AJ9" s="1094"/>
      <c r="AK9" s="1141">
        <v>128</v>
      </c>
      <c r="AL9" s="1142"/>
      <c r="AM9" s="1142"/>
      <c r="AN9" s="1142"/>
      <c r="AO9" s="1142"/>
      <c r="AP9" s="1142" t="s">
        <v>581</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393</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394</v>
      </c>
      <c r="B23" s="999" t="s">
        <v>395</v>
      </c>
      <c r="C23" s="1000"/>
      <c r="D23" s="1000"/>
      <c r="E23" s="1000"/>
      <c r="F23" s="1000"/>
      <c r="G23" s="1000"/>
      <c r="H23" s="1000"/>
      <c r="I23" s="1000"/>
      <c r="J23" s="1000"/>
      <c r="K23" s="1000"/>
      <c r="L23" s="1000"/>
      <c r="M23" s="1000"/>
      <c r="N23" s="1000"/>
      <c r="O23" s="1000"/>
      <c r="P23" s="1001"/>
      <c r="Q23" s="1123">
        <v>11546</v>
      </c>
      <c r="R23" s="1124"/>
      <c r="S23" s="1124"/>
      <c r="T23" s="1124"/>
      <c r="U23" s="1124"/>
      <c r="V23" s="1124">
        <v>11017</v>
      </c>
      <c r="W23" s="1124"/>
      <c r="X23" s="1124"/>
      <c r="Y23" s="1124"/>
      <c r="Z23" s="1124"/>
      <c r="AA23" s="1124">
        <v>529</v>
      </c>
      <c r="AB23" s="1124"/>
      <c r="AC23" s="1124"/>
      <c r="AD23" s="1124"/>
      <c r="AE23" s="1125"/>
      <c r="AF23" s="1126">
        <v>331</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406</v>
      </c>
      <c r="C28" s="1106"/>
      <c r="D28" s="1106"/>
      <c r="E28" s="1106"/>
      <c r="F28" s="1106"/>
      <c r="G28" s="1106"/>
      <c r="H28" s="1106"/>
      <c r="I28" s="1106"/>
      <c r="J28" s="1106"/>
      <c r="K28" s="1106"/>
      <c r="L28" s="1106"/>
      <c r="M28" s="1106"/>
      <c r="N28" s="1106"/>
      <c r="O28" s="1106"/>
      <c r="P28" s="1107"/>
      <c r="Q28" s="1108">
        <v>3297</v>
      </c>
      <c r="R28" s="1109"/>
      <c r="S28" s="1109"/>
      <c r="T28" s="1109"/>
      <c r="U28" s="1109"/>
      <c r="V28" s="1109">
        <v>3297</v>
      </c>
      <c r="W28" s="1109"/>
      <c r="X28" s="1109"/>
      <c r="Y28" s="1109"/>
      <c r="Z28" s="1109"/>
      <c r="AA28" s="1109" t="s">
        <v>581</v>
      </c>
      <c r="AB28" s="1109"/>
      <c r="AC28" s="1109"/>
      <c r="AD28" s="1109"/>
      <c r="AE28" s="1110"/>
      <c r="AF28" s="1111" t="s">
        <v>407</v>
      </c>
      <c r="AG28" s="1109"/>
      <c r="AH28" s="1109"/>
      <c r="AI28" s="1109"/>
      <c r="AJ28" s="1112"/>
      <c r="AK28" s="1113"/>
      <c r="AL28" s="1101"/>
      <c r="AM28" s="1101"/>
      <c r="AN28" s="1101"/>
      <c r="AO28" s="1101"/>
      <c r="AP28" s="1101"/>
      <c r="AQ28" s="1101"/>
      <c r="AR28" s="1101"/>
      <c r="AS28" s="1101"/>
      <c r="AT28" s="1101"/>
      <c r="AU28" s="1101"/>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408</v>
      </c>
      <c r="C29" s="1087"/>
      <c r="D29" s="1087"/>
      <c r="E29" s="1087"/>
      <c r="F29" s="1087"/>
      <c r="G29" s="1087"/>
      <c r="H29" s="1087"/>
      <c r="I29" s="1087"/>
      <c r="J29" s="1087"/>
      <c r="K29" s="1087"/>
      <c r="L29" s="1087"/>
      <c r="M29" s="1087"/>
      <c r="N29" s="1087"/>
      <c r="O29" s="1087"/>
      <c r="P29" s="1088"/>
      <c r="Q29" s="1098">
        <v>407</v>
      </c>
      <c r="R29" s="1099"/>
      <c r="S29" s="1099"/>
      <c r="T29" s="1099"/>
      <c r="U29" s="1099"/>
      <c r="V29" s="1099">
        <v>407</v>
      </c>
      <c r="W29" s="1099"/>
      <c r="X29" s="1099"/>
      <c r="Y29" s="1099"/>
      <c r="Z29" s="1099"/>
      <c r="AA29" s="1099">
        <v>1</v>
      </c>
      <c r="AB29" s="1099"/>
      <c r="AC29" s="1099"/>
      <c r="AD29" s="1099"/>
      <c r="AE29" s="1100"/>
      <c r="AF29" s="1092">
        <v>1</v>
      </c>
      <c r="AG29" s="1093"/>
      <c r="AH29" s="1093"/>
      <c r="AI29" s="1093"/>
      <c r="AJ29" s="1094"/>
      <c r="AK29" s="1035"/>
      <c r="AL29" s="1026"/>
      <c r="AM29" s="1026"/>
      <c r="AN29" s="1026"/>
      <c r="AO29" s="1026"/>
      <c r="AP29" s="1026"/>
      <c r="AQ29" s="1026"/>
      <c r="AR29" s="1026"/>
      <c r="AS29" s="1026"/>
      <c r="AT29" s="1026"/>
      <c r="AU29" s="1026"/>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409</v>
      </c>
      <c r="C30" s="1087"/>
      <c r="D30" s="1087"/>
      <c r="E30" s="1087"/>
      <c r="F30" s="1087"/>
      <c r="G30" s="1087"/>
      <c r="H30" s="1087"/>
      <c r="I30" s="1087"/>
      <c r="J30" s="1087"/>
      <c r="K30" s="1087"/>
      <c r="L30" s="1087"/>
      <c r="M30" s="1087"/>
      <c r="N30" s="1087"/>
      <c r="O30" s="1087"/>
      <c r="P30" s="1088"/>
      <c r="Q30" s="1098">
        <v>2282</v>
      </c>
      <c r="R30" s="1099"/>
      <c r="S30" s="1099"/>
      <c r="T30" s="1099"/>
      <c r="U30" s="1099"/>
      <c r="V30" s="1099">
        <v>2277</v>
      </c>
      <c r="W30" s="1099"/>
      <c r="X30" s="1099"/>
      <c r="Y30" s="1099"/>
      <c r="Z30" s="1099"/>
      <c r="AA30" s="1099">
        <v>5</v>
      </c>
      <c r="AB30" s="1099"/>
      <c r="AC30" s="1099"/>
      <c r="AD30" s="1099"/>
      <c r="AE30" s="1100"/>
      <c r="AF30" s="1092" t="s">
        <v>391</v>
      </c>
      <c r="AG30" s="1093"/>
      <c r="AH30" s="1093"/>
      <c r="AI30" s="1093"/>
      <c r="AJ30" s="1094"/>
      <c r="AK30" s="1035"/>
      <c r="AL30" s="1026"/>
      <c r="AM30" s="1026"/>
      <c r="AN30" s="1026"/>
      <c r="AO30" s="1026"/>
      <c r="AP30" s="1026"/>
      <c r="AQ30" s="1026"/>
      <c r="AR30" s="1026"/>
      <c r="AS30" s="1026"/>
      <c r="AT30" s="1026"/>
      <c r="AU30" s="1026"/>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410</v>
      </c>
      <c r="C31" s="1087"/>
      <c r="D31" s="1087"/>
      <c r="E31" s="1087"/>
      <c r="F31" s="1087"/>
      <c r="G31" s="1087"/>
      <c r="H31" s="1087"/>
      <c r="I31" s="1087"/>
      <c r="J31" s="1087"/>
      <c r="K31" s="1087"/>
      <c r="L31" s="1087"/>
      <c r="M31" s="1087"/>
      <c r="N31" s="1087"/>
      <c r="O31" s="1087"/>
      <c r="P31" s="1088"/>
      <c r="Q31" s="1098">
        <v>16</v>
      </c>
      <c r="R31" s="1099"/>
      <c r="S31" s="1099"/>
      <c r="T31" s="1099"/>
      <c r="U31" s="1099"/>
      <c r="V31" s="1099">
        <v>15</v>
      </c>
      <c r="W31" s="1099"/>
      <c r="X31" s="1099"/>
      <c r="Y31" s="1099"/>
      <c r="Z31" s="1099"/>
      <c r="AA31" s="1099">
        <v>1</v>
      </c>
      <c r="AB31" s="1099"/>
      <c r="AC31" s="1099"/>
      <c r="AD31" s="1099"/>
      <c r="AE31" s="1100"/>
      <c r="AF31" s="1092">
        <v>1</v>
      </c>
      <c r="AG31" s="1093"/>
      <c r="AH31" s="1093"/>
      <c r="AI31" s="1093"/>
      <c r="AJ31" s="1094"/>
      <c r="AK31" s="1035"/>
      <c r="AL31" s="1026"/>
      <c r="AM31" s="1026"/>
      <c r="AN31" s="1026"/>
      <c r="AO31" s="1026"/>
      <c r="AP31" s="1026"/>
      <c r="AQ31" s="1026"/>
      <c r="AR31" s="1026"/>
      <c r="AS31" s="1026"/>
      <c r="AT31" s="1026"/>
      <c r="AU31" s="1026"/>
      <c r="AV31" s="1026"/>
      <c r="AW31" s="1026"/>
      <c r="AX31" s="1026"/>
      <c r="AY31" s="1026"/>
      <c r="AZ31" s="1097"/>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411</v>
      </c>
      <c r="C32" s="1087"/>
      <c r="D32" s="1087"/>
      <c r="E32" s="1087"/>
      <c r="F32" s="1087"/>
      <c r="G32" s="1087"/>
      <c r="H32" s="1087"/>
      <c r="I32" s="1087"/>
      <c r="J32" s="1087"/>
      <c r="K32" s="1087"/>
      <c r="L32" s="1087"/>
      <c r="M32" s="1087"/>
      <c r="N32" s="1087"/>
      <c r="O32" s="1087"/>
      <c r="P32" s="1088"/>
      <c r="Q32" s="1098">
        <v>787</v>
      </c>
      <c r="R32" s="1099"/>
      <c r="S32" s="1099"/>
      <c r="T32" s="1099"/>
      <c r="U32" s="1099"/>
      <c r="V32" s="1099">
        <v>766</v>
      </c>
      <c r="W32" s="1099"/>
      <c r="X32" s="1099"/>
      <c r="Y32" s="1099"/>
      <c r="Z32" s="1099"/>
      <c r="AA32" s="1099">
        <v>21</v>
      </c>
      <c r="AB32" s="1099"/>
      <c r="AC32" s="1099"/>
      <c r="AD32" s="1099"/>
      <c r="AE32" s="1100"/>
      <c r="AF32" s="1092">
        <v>2040</v>
      </c>
      <c r="AG32" s="1093"/>
      <c r="AH32" s="1093"/>
      <c r="AI32" s="1093"/>
      <c r="AJ32" s="1094"/>
      <c r="AK32" s="1035">
        <v>3</v>
      </c>
      <c r="AL32" s="1026"/>
      <c r="AM32" s="1026"/>
      <c r="AN32" s="1026"/>
      <c r="AO32" s="1026"/>
      <c r="AP32" s="1026">
        <v>8</v>
      </c>
      <c r="AQ32" s="1026"/>
      <c r="AR32" s="1026"/>
      <c r="AS32" s="1026"/>
      <c r="AT32" s="1026"/>
      <c r="AU32" s="1026" t="s">
        <v>581</v>
      </c>
      <c r="AV32" s="1026"/>
      <c r="AW32" s="1026"/>
      <c r="AX32" s="1026"/>
      <c r="AY32" s="1026"/>
      <c r="AZ32" s="1097"/>
      <c r="BA32" s="1097"/>
      <c r="BB32" s="1097"/>
      <c r="BC32" s="1097"/>
      <c r="BD32" s="1097"/>
      <c r="BE32" s="1081" t="s">
        <v>412</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413</v>
      </c>
      <c r="C33" s="1087"/>
      <c r="D33" s="1087"/>
      <c r="E33" s="1087"/>
      <c r="F33" s="1087"/>
      <c r="G33" s="1087"/>
      <c r="H33" s="1087"/>
      <c r="I33" s="1087"/>
      <c r="J33" s="1087"/>
      <c r="K33" s="1087"/>
      <c r="L33" s="1087"/>
      <c r="M33" s="1087"/>
      <c r="N33" s="1087"/>
      <c r="O33" s="1087"/>
      <c r="P33" s="1088"/>
      <c r="Q33" s="1098">
        <v>1113</v>
      </c>
      <c r="R33" s="1099"/>
      <c r="S33" s="1099"/>
      <c r="T33" s="1099"/>
      <c r="U33" s="1099"/>
      <c r="V33" s="1099">
        <v>1031</v>
      </c>
      <c r="W33" s="1099"/>
      <c r="X33" s="1099"/>
      <c r="Y33" s="1099"/>
      <c r="Z33" s="1099"/>
      <c r="AA33" s="1099">
        <v>83</v>
      </c>
      <c r="AB33" s="1099"/>
      <c r="AC33" s="1099"/>
      <c r="AD33" s="1099"/>
      <c r="AE33" s="1100"/>
      <c r="AF33" s="1092">
        <v>56</v>
      </c>
      <c r="AG33" s="1093"/>
      <c r="AH33" s="1093"/>
      <c r="AI33" s="1093"/>
      <c r="AJ33" s="1094"/>
      <c r="AK33" s="1035">
        <v>197</v>
      </c>
      <c r="AL33" s="1026"/>
      <c r="AM33" s="1026"/>
      <c r="AN33" s="1026"/>
      <c r="AO33" s="1026"/>
      <c r="AP33" s="1026">
        <v>6186</v>
      </c>
      <c r="AQ33" s="1026"/>
      <c r="AR33" s="1026"/>
      <c r="AS33" s="1026"/>
      <c r="AT33" s="1026"/>
      <c r="AU33" s="1026">
        <v>4522</v>
      </c>
      <c r="AV33" s="1026"/>
      <c r="AW33" s="1026"/>
      <c r="AX33" s="1026"/>
      <c r="AY33" s="1026"/>
      <c r="AZ33" s="1097"/>
      <c r="BA33" s="1097"/>
      <c r="BB33" s="1097"/>
      <c r="BC33" s="1097"/>
      <c r="BD33" s="1097"/>
      <c r="BE33" s="1081" t="s">
        <v>414</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415</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394</v>
      </c>
      <c r="B63" s="999" t="s">
        <v>416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2097</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391</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418</v>
      </c>
      <c r="B66" s="1051"/>
      <c r="C66" s="1051"/>
      <c r="D66" s="1051"/>
      <c r="E66" s="1051"/>
      <c r="F66" s="1051"/>
      <c r="G66" s="1051"/>
      <c r="H66" s="1051"/>
      <c r="I66" s="1051"/>
      <c r="J66" s="1051"/>
      <c r="K66" s="1051"/>
      <c r="L66" s="1051"/>
      <c r="M66" s="1051"/>
      <c r="N66" s="1051"/>
      <c r="O66" s="1051"/>
      <c r="P66" s="1052"/>
      <c r="Q66" s="1056" t="s">
        <v>419</v>
      </c>
      <c r="R66" s="1057"/>
      <c r="S66" s="1057"/>
      <c r="T66" s="1057"/>
      <c r="U66" s="1058"/>
      <c r="V66" s="1056" t="s">
        <v>420</v>
      </c>
      <c r="W66" s="1057"/>
      <c r="X66" s="1057"/>
      <c r="Y66" s="1057"/>
      <c r="Z66" s="1058"/>
      <c r="AA66" s="1056" t="s">
        <v>421</v>
      </c>
      <c r="AB66" s="1057"/>
      <c r="AC66" s="1057"/>
      <c r="AD66" s="1057"/>
      <c r="AE66" s="1058"/>
      <c r="AF66" s="1062" t="s">
        <v>422</v>
      </c>
      <c r="AG66" s="1063"/>
      <c r="AH66" s="1063"/>
      <c r="AI66" s="1063"/>
      <c r="AJ66" s="1064"/>
      <c r="AK66" s="1056" t="s">
        <v>423</v>
      </c>
      <c r="AL66" s="1051"/>
      <c r="AM66" s="1051"/>
      <c r="AN66" s="1051"/>
      <c r="AO66" s="1052"/>
      <c r="AP66" s="1056" t="s">
        <v>424</v>
      </c>
      <c r="AQ66" s="1057"/>
      <c r="AR66" s="1057"/>
      <c r="AS66" s="1057"/>
      <c r="AT66" s="1058"/>
      <c r="AU66" s="1056" t="s">
        <v>425</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582</v>
      </c>
      <c r="C68" s="1041"/>
      <c r="D68" s="1041"/>
      <c r="E68" s="1041"/>
      <c r="F68" s="1041"/>
      <c r="G68" s="1041"/>
      <c r="H68" s="1041"/>
      <c r="I68" s="1041"/>
      <c r="J68" s="1041"/>
      <c r="K68" s="1041"/>
      <c r="L68" s="1041"/>
      <c r="M68" s="1041"/>
      <c r="N68" s="1041"/>
      <c r="O68" s="1041"/>
      <c r="P68" s="1042"/>
      <c r="Q68" s="1043">
        <v>1441</v>
      </c>
      <c r="R68" s="1037"/>
      <c r="S68" s="1037"/>
      <c r="T68" s="1037"/>
      <c r="U68" s="1037"/>
      <c r="V68" s="1037">
        <v>1441</v>
      </c>
      <c r="W68" s="1037"/>
      <c r="X68" s="1037"/>
      <c r="Y68" s="1037"/>
      <c r="Z68" s="1037"/>
      <c r="AA68" s="1037">
        <v>0</v>
      </c>
      <c r="AB68" s="1037"/>
      <c r="AC68" s="1037"/>
      <c r="AD68" s="1037"/>
      <c r="AE68" s="1037"/>
      <c r="AF68" s="1037">
        <v>0</v>
      </c>
      <c r="AG68" s="1037"/>
      <c r="AH68" s="1037"/>
      <c r="AI68" s="1037"/>
      <c r="AJ68" s="1037"/>
      <c r="AK68" s="1037">
        <v>106</v>
      </c>
      <c r="AL68" s="1037"/>
      <c r="AM68" s="1037"/>
      <c r="AN68" s="1037"/>
      <c r="AO68" s="1037"/>
      <c r="AP68" s="1037">
        <v>1254</v>
      </c>
      <c r="AQ68" s="1037"/>
      <c r="AR68" s="1037"/>
      <c r="AS68" s="1037"/>
      <c r="AT68" s="1037"/>
      <c r="AU68" s="1037">
        <v>202</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583</v>
      </c>
      <c r="C69" s="1030"/>
      <c r="D69" s="1030"/>
      <c r="E69" s="1030"/>
      <c r="F69" s="1030"/>
      <c r="G69" s="1030"/>
      <c r="H69" s="1030"/>
      <c r="I69" s="1030"/>
      <c r="J69" s="1030"/>
      <c r="K69" s="1030"/>
      <c r="L69" s="1030"/>
      <c r="M69" s="1030"/>
      <c r="N69" s="1030"/>
      <c r="O69" s="1030"/>
      <c r="P69" s="1031"/>
      <c r="Q69" s="1032">
        <v>4724</v>
      </c>
      <c r="R69" s="1026"/>
      <c r="S69" s="1026"/>
      <c r="T69" s="1026"/>
      <c r="U69" s="1026"/>
      <c r="V69" s="1026">
        <v>4670</v>
      </c>
      <c r="W69" s="1026"/>
      <c r="X69" s="1026"/>
      <c r="Y69" s="1026"/>
      <c r="Z69" s="1026"/>
      <c r="AA69" s="1026">
        <v>54</v>
      </c>
      <c r="AB69" s="1026"/>
      <c r="AC69" s="1026"/>
      <c r="AD69" s="1026"/>
      <c r="AE69" s="1026"/>
      <c r="AF69" s="1026">
        <v>16</v>
      </c>
      <c r="AG69" s="1026"/>
      <c r="AH69" s="1026"/>
      <c r="AI69" s="1026"/>
      <c r="AJ69" s="1026"/>
      <c r="AK69" s="1026">
        <v>38</v>
      </c>
      <c r="AL69" s="1026"/>
      <c r="AM69" s="1026"/>
      <c r="AN69" s="1026"/>
      <c r="AO69" s="1026"/>
      <c r="AP69" s="1026"/>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584</v>
      </c>
      <c r="C70" s="1030"/>
      <c r="D70" s="1030"/>
      <c r="E70" s="1030"/>
      <c r="F70" s="1030"/>
      <c r="G70" s="1030"/>
      <c r="H70" s="1030"/>
      <c r="I70" s="1030"/>
      <c r="J70" s="1030"/>
      <c r="K70" s="1030"/>
      <c r="L70" s="1030"/>
      <c r="M70" s="1030"/>
      <c r="N70" s="1030"/>
      <c r="O70" s="1030"/>
      <c r="P70" s="1031"/>
      <c r="Q70" s="1032">
        <v>148</v>
      </c>
      <c r="R70" s="1026"/>
      <c r="S70" s="1026"/>
      <c r="T70" s="1026"/>
      <c r="U70" s="1026"/>
      <c r="V70" s="1026">
        <v>102</v>
      </c>
      <c r="W70" s="1026"/>
      <c r="X70" s="1026"/>
      <c r="Y70" s="1026"/>
      <c r="Z70" s="1026"/>
      <c r="AA70" s="1026">
        <v>46</v>
      </c>
      <c r="AB70" s="1026"/>
      <c r="AC70" s="1026"/>
      <c r="AD70" s="1026"/>
      <c r="AE70" s="1026"/>
      <c r="AF70" s="1026">
        <v>46</v>
      </c>
      <c r="AG70" s="1026"/>
      <c r="AH70" s="1026"/>
      <c r="AI70" s="1026"/>
      <c r="AJ70" s="1026"/>
      <c r="AK70" s="1026">
        <v>0</v>
      </c>
      <c r="AL70" s="1026"/>
      <c r="AM70" s="1026"/>
      <c r="AN70" s="1026"/>
      <c r="AO70" s="1026"/>
      <c r="AP70" s="1026"/>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585</v>
      </c>
      <c r="C71" s="1030"/>
      <c r="D71" s="1030"/>
      <c r="E71" s="1030"/>
      <c r="F71" s="1030"/>
      <c r="G71" s="1030"/>
      <c r="H71" s="1030"/>
      <c r="I71" s="1030"/>
      <c r="J71" s="1030"/>
      <c r="K71" s="1030"/>
      <c r="L71" s="1030"/>
      <c r="M71" s="1030"/>
      <c r="N71" s="1030"/>
      <c r="O71" s="1030"/>
      <c r="P71" s="1031"/>
      <c r="Q71" s="1032">
        <v>118</v>
      </c>
      <c r="R71" s="1026"/>
      <c r="S71" s="1026"/>
      <c r="T71" s="1026"/>
      <c r="U71" s="1026"/>
      <c r="V71" s="1026">
        <v>116</v>
      </c>
      <c r="W71" s="1026"/>
      <c r="X71" s="1026"/>
      <c r="Y71" s="1026"/>
      <c r="Z71" s="1026"/>
      <c r="AA71" s="1026">
        <v>1</v>
      </c>
      <c r="AB71" s="1026"/>
      <c r="AC71" s="1026"/>
      <c r="AD71" s="1026"/>
      <c r="AE71" s="1026"/>
      <c r="AF71" s="1026">
        <v>1</v>
      </c>
      <c r="AG71" s="1026"/>
      <c r="AH71" s="1026"/>
      <c r="AI71" s="1026"/>
      <c r="AJ71" s="1026"/>
      <c r="AK71" s="1026">
        <v>17</v>
      </c>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586</v>
      </c>
      <c r="C72" s="1030"/>
      <c r="D72" s="1030"/>
      <c r="E72" s="1030"/>
      <c r="F72" s="1030"/>
      <c r="G72" s="1030"/>
      <c r="H72" s="1030"/>
      <c r="I72" s="1030"/>
      <c r="J72" s="1030"/>
      <c r="K72" s="1030"/>
      <c r="L72" s="1030"/>
      <c r="M72" s="1030"/>
      <c r="N72" s="1030"/>
      <c r="O72" s="1030"/>
      <c r="P72" s="1031"/>
      <c r="Q72" s="1032">
        <v>131</v>
      </c>
      <c r="R72" s="1026"/>
      <c r="S72" s="1026"/>
      <c r="T72" s="1026"/>
      <c r="U72" s="1026"/>
      <c r="V72" s="1026">
        <v>95</v>
      </c>
      <c r="W72" s="1026"/>
      <c r="X72" s="1026"/>
      <c r="Y72" s="1026"/>
      <c r="Z72" s="1026"/>
      <c r="AA72" s="1026">
        <v>36</v>
      </c>
      <c r="AB72" s="1026"/>
      <c r="AC72" s="1026"/>
      <c r="AD72" s="1026"/>
      <c r="AE72" s="1026"/>
      <c r="AF72" s="1026">
        <v>36</v>
      </c>
      <c r="AG72" s="1026"/>
      <c r="AH72" s="1026"/>
      <c r="AI72" s="1026"/>
      <c r="AJ72" s="1026"/>
      <c r="AK72" s="1026">
        <v>0</v>
      </c>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588</v>
      </c>
      <c r="C73" s="1030"/>
      <c r="D73" s="1030"/>
      <c r="E73" s="1030"/>
      <c r="F73" s="1030"/>
      <c r="G73" s="1030"/>
      <c r="H73" s="1030"/>
      <c r="I73" s="1030"/>
      <c r="J73" s="1030"/>
      <c r="K73" s="1030"/>
      <c r="L73" s="1030"/>
      <c r="M73" s="1030"/>
      <c r="N73" s="1030"/>
      <c r="O73" s="1030"/>
      <c r="P73" s="1031"/>
      <c r="Q73" s="1032">
        <v>13584</v>
      </c>
      <c r="R73" s="1026"/>
      <c r="S73" s="1026"/>
      <c r="T73" s="1026"/>
      <c r="U73" s="1026"/>
      <c r="V73" s="1026">
        <v>13134</v>
      </c>
      <c r="W73" s="1026"/>
      <c r="X73" s="1026"/>
      <c r="Y73" s="1026"/>
      <c r="Z73" s="1026"/>
      <c r="AA73" s="1026">
        <v>450</v>
      </c>
      <c r="AB73" s="1026"/>
      <c r="AC73" s="1026"/>
      <c r="AD73" s="1026"/>
      <c r="AE73" s="1026"/>
      <c r="AF73" s="1026">
        <v>447</v>
      </c>
      <c r="AG73" s="1026"/>
      <c r="AH73" s="1026"/>
      <c r="AI73" s="1026"/>
      <c r="AJ73" s="1026"/>
      <c r="AK73" s="1026">
        <v>156</v>
      </c>
      <c r="AL73" s="1026"/>
      <c r="AM73" s="1026"/>
      <c r="AN73" s="1026"/>
      <c r="AO73" s="1026"/>
      <c r="AP73" s="1026">
        <v>2958</v>
      </c>
      <c r="AQ73" s="1026"/>
      <c r="AR73" s="1026"/>
      <c r="AS73" s="1026"/>
      <c r="AT73" s="1026"/>
      <c r="AU73" s="1026">
        <v>137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587</v>
      </c>
      <c r="C74" s="1030"/>
      <c r="D74" s="1030"/>
      <c r="E74" s="1030"/>
      <c r="F74" s="1030"/>
      <c r="G74" s="1030"/>
      <c r="H74" s="1030"/>
      <c r="I74" s="1030"/>
      <c r="J74" s="1030"/>
      <c r="K74" s="1030"/>
      <c r="L74" s="1030"/>
      <c r="M74" s="1030"/>
      <c r="N74" s="1030"/>
      <c r="O74" s="1030"/>
      <c r="P74" s="1031"/>
      <c r="Q74" s="1032">
        <v>362</v>
      </c>
      <c r="R74" s="1026"/>
      <c r="S74" s="1026"/>
      <c r="T74" s="1026"/>
      <c r="U74" s="1026"/>
      <c r="V74" s="1026">
        <v>318</v>
      </c>
      <c r="W74" s="1026"/>
      <c r="X74" s="1026"/>
      <c r="Y74" s="1026"/>
      <c r="Z74" s="1026"/>
      <c r="AA74" s="1026">
        <v>44</v>
      </c>
      <c r="AB74" s="1026"/>
      <c r="AC74" s="1026"/>
      <c r="AD74" s="1026"/>
      <c r="AE74" s="1026"/>
      <c r="AF74" s="1026">
        <v>44</v>
      </c>
      <c r="AG74" s="1026"/>
      <c r="AH74" s="1026"/>
      <c r="AI74" s="1026"/>
      <c r="AJ74" s="1026"/>
      <c r="AK74" s="1026">
        <v>0</v>
      </c>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589</v>
      </c>
      <c r="C75" s="1030"/>
      <c r="D75" s="1030"/>
      <c r="E75" s="1030"/>
      <c r="F75" s="1030"/>
      <c r="G75" s="1030"/>
      <c r="H75" s="1030"/>
      <c r="I75" s="1030"/>
      <c r="J75" s="1030"/>
      <c r="K75" s="1030"/>
      <c r="L75" s="1030"/>
      <c r="M75" s="1030"/>
      <c r="N75" s="1030"/>
      <c r="O75" s="1030"/>
      <c r="P75" s="1031"/>
      <c r="Q75" s="1033">
        <v>3265</v>
      </c>
      <c r="R75" s="1034"/>
      <c r="S75" s="1034"/>
      <c r="T75" s="1034"/>
      <c r="U75" s="1035"/>
      <c r="V75" s="1036">
        <v>3173</v>
      </c>
      <c r="W75" s="1034"/>
      <c r="X75" s="1034"/>
      <c r="Y75" s="1034"/>
      <c r="Z75" s="1035"/>
      <c r="AA75" s="1036">
        <v>92</v>
      </c>
      <c r="AB75" s="1034"/>
      <c r="AC75" s="1034"/>
      <c r="AD75" s="1034"/>
      <c r="AE75" s="1035"/>
      <c r="AF75" s="1036">
        <v>2207</v>
      </c>
      <c r="AG75" s="1034"/>
      <c r="AH75" s="1034"/>
      <c r="AI75" s="1034"/>
      <c r="AJ75" s="1035"/>
      <c r="AK75" s="1036">
        <v>308</v>
      </c>
      <c r="AL75" s="1034"/>
      <c r="AM75" s="1034"/>
      <c r="AN75" s="1034"/>
      <c r="AO75" s="1035"/>
      <c r="AP75" s="1036">
        <v>1252</v>
      </c>
      <c r="AQ75" s="1034"/>
      <c r="AR75" s="1034"/>
      <c r="AS75" s="1034"/>
      <c r="AT75" s="1035"/>
      <c r="AU75" s="1036">
        <v>268</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394</v>
      </c>
      <c r="B88" s="999" t="s">
        <v>426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427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435</v>
      </c>
      <c r="AB109" s="949"/>
      <c r="AC109" s="949"/>
      <c r="AD109" s="949"/>
      <c r="AE109" s="950"/>
      <c r="AF109" s="951" t="s">
        <v>309</v>
      </c>
      <c r="AG109" s="949"/>
      <c r="AH109" s="949"/>
      <c r="AI109" s="949"/>
      <c r="AJ109" s="950"/>
      <c r="AK109" s="951" t="s">
        <v>308</v>
      </c>
      <c r="AL109" s="949"/>
      <c r="AM109" s="949"/>
      <c r="AN109" s="949"/>
      <c r="AO109" s="950"/>
      <c r="AP109" s="951" t="s">
        <v>436</v>
      </c>
      <c r="AQ109" s="949"/>
      <c r="AR109" s="949"/>
      <c r="AS109" s="949"/>
      <c r="AT109" s="980"/>
      <c r="AU109" s="948" t="s">
        <v>434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435</v>
      </c>
      <c r="BR109" s="949"/>
      <c r="BS109" s="949"/>
      <c r="BT109" s="949"/>
      <c r="BU109" s="950"/>
      <c r="BV109" s="951" t="s">
        <v>309</v>
      </c>
      <c r="BW109" s="949"/>
      <c r="BX109" s="949"/>
      <c r="BY109" s="949"/>
      <c r="BZ109" s="950"/>
      <c r="CA109" s="951" t="s">
        <v>308</v>
      </c>
      <c r="CB109" s="949"/>
      <c r="CC109" s="949"/>
      <c r="CD109" s="949"/>
      <c r="CE109" s="950"/>
      <c r="CF109" s="987" t="s">
        <v>436</v>
      </c>
      <c r="CG109" s="987"/>
      <c r="CH109" s="987"/>
      <c r="CI109" s="987"/>
      <c r="CJ109" s="987"/>
      <c r="CK109" s="951" t="s">
        <v>437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435</v>
      </c>
      <c r="DH109" s="949"/>
      <c r="DI109" s="949"/>
      <c r="DJ109" s="949"/>
      <c r="DK109" s="950"/>
      <c r="DL109" s="951" t="s">
        <v>309</v>
      </c>
      <c r="DM109" s="949"/>
      <c r="DN109" s="949"/>
      <c r="DO109" s="949"/>
      <c r="DP109" s="950"/>
      <c r="DQ109" s="951" t="s">
        <v>308</v>
      </c>
      <c r="DR109" s="949"/>
      <c r="DS109" s="949"/>
      <c r="DT109" s="949"/>
      <c r="DU109" s="950"/>
      <c r="DV109" s="951" t="s">
        <v>436</v>
      </c>
      <c r="DW109" s="949"/>
      <c r="DX109" s="949"/>
      <c r="DY109" s="949"/>
      <c r="DZ109" s="980"/>
    </row>
    <row r="110" spans="1:131" s="247" customFormat="1" ht="26.25" customHeight="1" x14ac:dyDescent="0.15">
      <c r="A110" s="853" t="s">
        <v>438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1">
        <v>1107038</v>
      </c>
      <c r="AB110" s="942"/>
      <c r="AC110" s="942"/>
      <c r="AD110" s="942"/>
      <c r="AE110" s="943"/>
      <c r="AF110" s="944">
        <v>1114650</v>
      </c>
      <c r="AG110" s="942"/>
      <c r="AH110" s="942"/>
      <c r="AI110" s="942"/>
      <c r="AJ110" s="943"/>
      <c r="AK110" s="944">
        <v>1143120</v>
      </c>
      <c r="AL110" s="942"/>
      <c r="AM110" s="942"/>
      <c r="AN110" s="942"/>
      <c r="AO110" s="943"/>
      <c r="AP110" s="945">
        <v>17.899999999999999</v>
      </c>
      <c r="AQ110" s="946"/>
      <c r="AR110" s="946"/>
      <c r="AS110" s="946"/>
      <c r="AT110" s="947"/>
      <c r="AU110" s="981" t="s">
        <v>73</v>
      </c>
      <c r="AV110" s="982"/>
      <c r="AW110" s="982"/>
      <c r="AX110" s="982"/>
      <c r="AY110" s="982"/>
      <c r="AZ110" s="907" t="s">
        <v>439</v>
      </c>
      <c r="BA110" s="854"/>
      <c r="BB110" s="854"/>
      <c r="BC110" s="854"/>
      <c r="BD110" s="854"/>
      <c r="BE110" s="854"/>
      <c r="BF110" s="854"/>
      <c r="BG110" s="854"/>
      <c r="BH110" s="854"/>
      <c r="BI110" s="854"/>
      <c r="BJ110" s="854"/>
      <c r="BK110" s="854"/>
      <c r="BL110" s="854"/>
      <c r="BM110" s="854"/>
      <c r="BN110" s="854"/>
      <c r="BO110" s="854"/>
      <c r="BP110" s="855"/>
      <c r="BQ110" s="908">
        <v>11478723</v>
      </c>
      <c r="BR110" s="889"/>
      <c r="BS110" s="889"/>
      <c r="BT110" s="889"/>
      <c r="BU110" s="889"/>
      <c r="BV110" s="889">
        <v>11282159</v>
      </c>
      <c r="BW110" s="889"/>
      <c r="BX110" s="889"/>
      <c r="BY110" s="889"/>
      <c r="BZ110" s="889"/>
      <c r="CA110" s="889">
        <v>10766696</v>
      </c>
      <c r="CB110" s="889"/>
      <c r="CC110" s="889"/>
      <c r="CD110" s="889"/>
      <c r="CE110" s="889"/>
      <c r="CF110" s="913">
        <v>168.8</v>
      </c>
      <c r="CG110" s="914"/>
      <c r="CH110" s="914"/>
      <c r="CI110" s="914"/>
      <c r="CJ110" s="914"/>
      <c r="CK110" s="977" t="s">
        <v>440</v>
      </c>
      <c r="CL110" s="863"/>
      <c r="CM110" s="938" t="s">
        <v>441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391</v>
      </c>
      <c r="DH110" s="889"/>
      <c r="DI110" s="889"/>
      <c r="DJ110" s="889"/>
      <c r="DK110" s="889"/>
      <c r="DL110" s="889" t="s">
        <v>391</v>
      </c>
      <c r="DM110" s="889"/>
      <c r="DN110" s="889"/>
      <c r="DO110" s="889"/>
      <c r="DP110" s="889"/>
      <c r="DQ110" s="889" t="s">
        <v>127</v>
      </c>
      <c r="DR110" s="889"/>
      <c r="DS110" s="889"/>
      <c r="DT110" s="889"/>
      <c r="DU110" s="889"/>
      <c r="DV110" s="890" t="s">
        <v>391</v>
      </c>
      <c r="DW110" s="890"/>
      <c r="DX110" s="890"/>
      <c r="DY110" s="890"/>
      <c r="DZ110" s="891"/>
    </row>
    <row r="111" spans="1:131" s="247" customFormat="1" ht="26.25" customHeight="1" x14ac:dyDescent="0.15">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443</v>
      </c>
      <c r="AB111" s="970"/>
      <c r="AC111" s="970"/>
      <c r="AD111" s="970"/>
      <c r="AE111" s="971"/>
      <c r="AF111" s="972" t="s">
        <v>443</v>
      </c>
      <c r="AG111" s="970"/>
      <c r="AH111" s="970"/>
      <c r="AI111" s="970"/>
      <c r="AJ111" s="971"/>
      <c r="AK111" s="972" t="s">
        <v>443</v>
      </c>
      <c r="AL111" s="970"/>
      <c r="AM111" s="970"/>
      <c r="AN111" s="970"/>
      <c r="AO111" s="971"/>
      <c r="AP111" s="973" t="s">
        <v>127</v>
      </c>
      <c r="AQ111" s="974"/>
      <c r="AR111" s="974"/>
      <c r="AS111" s="974"/>
      <c r="AT111" s="975"/>
      <c r="AU111" s="983"/>
      <c r="AV111" s="984"/>
      <c r="AW111" s="984"/>
      <c r="AX111" s="984"/>
      <c r="AY111" s="984"/>
      <c r="AZ111" s="861" t="s">
        <v>444</v>
      </c>
      <c r="BA111" s="794"/>
      <c r="BB111" s="794"/>
      <c r="BC111" s="794"/>
      <c r="BD111" s="794"/>
      <c r="BE111" s="794"/>
      <c r="BF111" s="794"/>
      <c r="BG111" s="794"/>
      <c r="BH111" s="794"/>
      <c r="BI111" s="794"/>
      <c r="BJ111" s="794"/>
      <c r="BK111" s="794"/>
      <c r="BL111" s="794"/>
      <c r="BM111" s="794"/>
      <c r="BN111" s="794"/>
      <c r="BO111" s="794"/>
      <c r="BP111" s="795"/>
      <c r="BQ111" s="833">
        <v>66880</v>
      </c>
      <c r="BR111" s="834"/>
      <c r="BS111" s="834"/>
      <c r="BT111" s="834"/>
      <c r="BU111" s="834"/>
      <c r="BV111" s="834">
        <v>56192</v>
      </c>
      <c r="BW111" s="834"/>
      <c r="BX111" s="834"/>
      <c r="BY111" s="834"/>
      <c r="BZ111" s="834"/>
      <c r="CA111" s="834">
        <v>45670</v>
      </c>
      <c r="CB111" s="834"/>
      <c r="CC111" s="834"/>
      <c r="CD111" s="834"/>
      <c r="CE111" s="834"/>
      <c r="CF111" s="922">
        <v>0.7</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33">
        <v>66880</v>
      </c>
      <c r="DH111" s="834"/>
      <c r="DI111" s="834"/>
      <c r="DJ111" s="834"/>
      <c r="DK111" s="834"/>
      <c r="DL111" s="834">
        <v>56192</v>
      </c>
      <c r="DM111" s="834"/>
      <c r="DN111" s="834"/>
      <c r="DO111" s="834"/>
      <c r="DP111" s="834"/>
      <c r="DQ111" s="834">
        <v>45670</v>
      </c>
      <c r="DR111" s="834"/>
      <c r="DS111" s="834"/>
      <c r="DT111" s="834"/>
      <c r="DU111" s="834"/>
      <c r="DV111" s="840">
        <v>0.7</v>
      </c>
      <c r="DW111" s="840"/>
      <c r="DX111" s="840"/>
      <c r="DY111" s="840"/>
      <c r="DZ111" s="841"/>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443</v>
      </c>
      <c r="AB112" s="824"/>
      <c r="AC112" s="824"/>
      <c r="AD112" s="824"/>
      <c r="AE112" s="825"/>
      <c r="AF112" s="826" t="s">
        <v>443</v>
      </c>
      <c r="AG112" s="824"/>
      <c r="AH112" s="824"/>
      <c r="AI112" s="824"/>
      <c r="AJ112" s="825"/>
      <c r="AK112" s="826" t="s">
        <v>443</v>
      </c>
      <c r="AL112" s="824"/>
      <c r="AM112" s="824"/>
      <c r="AN112" s="824"/>
      <c r="AO112" s="825"/>
      <c r="AP112" s="871" t="s">
        <v>443</v>
      </c>
      <c r="AQ112" s="872"/>
      <c r="AR112" s="872"/>
      <c r="AS112" s="872"/>
      <c r="AT112" s="873"/>
      <c r="AU112" s="983"/>
      <c r="AV112" s="984"/>
      <c r="AW112" s="984"/>
      <c r="AX112" s="984"/>
      <c r="AY112" s="984"/>
      <c r="AZ112" s="861" t="s">
        <v>448</v>
      </c>
      <c r="BA112" s="794"/>
      <c r="BB112" s="794"/>
      <c r="BC112" s="794"/>
      <c r="BD112" s="794"/>
      <c r="BE112" s="794"/>
      <c r="BF112" s="794"/>
      <c r="BG112" s="794"/>
      <c r="BH112" s="794"/>
      <c r="BI112" s="794"/>
      <c r="BJ112" s="794"/>
      <c r="BK112" s="794"/>
      <c r="BL112" s="794"/>
      <c r="BM112" s="794"/>
      <c r="BN112" s="794"/>
      <c r="BO112" s="794"/>
      <c r="BP112" s="795"/>
      <c r="BQ112" s="833">
        <v>4188335</v>
      </c>
      <c r="BR112" s="834"/>
      <c r="BS112" s="834"/>
      <c r="BT112" s="834"/>
      <c r="BU112" s="834"/>
      <c r="BV112" s="834">
        <v>4661747</v>
      </c>
      <c r="BW112" s="834"/>
      <c r="BX112" s="834"/>
      <c r="BY112" s="834"/>
      <c r="BZ112" s="834"/>
      <c r="CA112" s="834">
        <v>4521791</v>
      </c>
      <c r="CB112" s="834"/>
      <c r="CC112" s="834"/>
      <c r="CD112" s="834"/>
      <c r="CE112" s="834"/>
      <c r="CF112" s="922">
        <v>70.900000000000006</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33" t="s">
        <v>443</v>
      </c>
      <c r="DH112" s="834"/>
      <c r="DI112" s="834"/>
      <c r="DJ112" s="834"/>
      <c r="DK112" s="834"/>
      <c r="DL112" s="834" t="s">
        <v>443</v>
      </c>
      <c r="DM112" s="834"/>
      <c r="DN112" s="834"/>
      <c r="DO112" s="834"/>
      <c r="DP112" s="834"/>
      <c r="DQ112" s="834" t="s">
        <v>443</v>
      </c>
      <c r="DR112" s="834"/>
      <c r="DS112" s="834"/>
      <c r="DT112" s="834"/>
      <c r="DU112" s="834"/>
      <c r="DV112" s="840" t="s">
        <v>443</v>
      </c>
      <c r="DW112" s="840"/>
      <c r="DX112" s="840"/>
      <c r="DY112" s="840"/>
      <c r="DZ112" s="841"/>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308773</v>
      </c>
      <c r="AB113" s="970"/>
      <c r="AC113" s="970"/>
      <c r="AD113" s="970"/>
      <c r="AE113" s="971"/>
      <c r="AF113" s="972">
        <v>285831</v>
      </c>
      <c r="AG113" s="970"/>
      <c r="AH113" s="970"/>
      <c r="AI113" s="970"/>
      <c r="AJ113" s="971"/>
      <c r="AK113" s="972">
        <v>263801</v>
      </c>
      <c r="AL113" s="970"/>
      <c r="AM113" s="970"/>
      <c r="AN113" s="970"/>
      <c r="AO113" s="971"/>
      <c r="AP113" s="973">
        <v>4.0999999999999996</v>
      </c>
      <c r="AQ113" s="974"/>
      <c r="AR113" s="974"/>
      <c r="AS113" s="974"/>
      <c r="AT113" s="975"/>
      <c r="AU113" s="983"/>
      <c r="AV113" s="984"/>
      <c r="AW113" s="984"/>
      <c r="AX113" s="984"/>
      <c r="AY113" s="984"/>
      <c r="AZ113" s="861" t="s">
        <v>451</v>
      </c>
      <c r="BA113" s="794"/>
      <c r="BB113" s="794"/>
      <c r="BC113" s="794"/>
      <c r="BD113" s="794"/>
      <c r="BE113" s="794"/>
      <c r="BF113" s="794"/>
      <c r="BG113" s="794"/>
      <c r="BH113" s="794"/>
      <c r="BI113" s="794"/>
      <c r="BJ113" s="794"/>
      <c r="BK113" s="794"/>
      <c r="BL113" s="794"/>
      <c r="BM113" s="794"/>
      <c r="BN113" s="794"/>
      <c r="BO113" s="794"/>
      <c r="BP113" s="795"/>
      <c r="BQ113" s="833">
        <v>511899</v>
      </c>
      <c r="BR113" s="834"/>
      <c r="BS113" s="834"/>
      <c r="BT113" s="834"/>
      <c r="BU113" s="834"/>
      <c r="BV113" s="834">
        <v>465897</v>
      </c>
      <c r="BW113" s="834"/>
      <c r="BX113" s="834"/>
      <c r="BY113" s="834"/>
      <c r="BZ113" s="834"/>
      <c r="CA113" s="834">
        <v>404829</v>
      </c>
      <c r="CB113" s="834"/>
      <c r="CC113" s="834"/>
      <c r="CD113" s="834"/>
      <c r="CE113" s="834"/>
      <c r="CF113" s="922">
        <v>6.3</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443</v>
      </c>
      <c r="DH113" s="824"/>
      <c r="DI113" s="824"/>
      <c r="DJ113" s="824"/>
      <c r="DK113" s="825"/>
      <c r="DL113" s="826" t="s">
        <v>443</v>
      </c>
      <c r="DM113" s="824"/>
      <c r="DN113" s="824"/>
      <c r="DO113" s="824"/>
      <c r="DP113" s="825"/>
      <c r="DQ113" s="826" t="s">
        <v>443</v>
      </c>
      <c r="DR113" s="824"/>
      <c r="DS113" s="824"/>
      <c r="DT113" s="824"/>
      <c r="DU113" s="825"/>
      <c r="DV113" s="871" t="s">
        <v>443</v>
      </c>
      <c r="DW113" s="872"/>
      <c r="DX113" s="872"/>
      <c r="DY113" s="872"/>
      <c r="DZ113" s="873"/>
    </row>
    <row r="114" spans="1:130" s="247" customFormat="1" ht="26.25" customHeight="1" x14ac:dyDescent="0.15">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162555</v>
      </c>
      <c r="AB114" s="824"/>
      <c r="AC114" s="824"/>
      <c r="AD114" s="824"/>
      <c r="AE114" s="825"/>
      <c r="AF114" s="826">
        <v>110725</v>
      </c>
      <c r="AG114" s="824"/>
      <c r="AH114" s="824"/>
      <c r="AI114" s="824"/>
      <c r="AJ114" s="825"/>
      <c r="AK114" s="826">
        <v>110206</v>
      </c>
      <c r="AL114" s="824"/>
      <c r="AM114" s="824"/>
      <c r="AN114" s="824"/>
      <c r="AO114" s="825"/>
      <c r="AP114" s="871">
        <v>1.7</v>
      </c>
      <c r="AQ114" s="872"/>
      <c r="AR114" s="872"/>
      <c r="AS114" s="872"/>
      <c r="AT114" s="873"/>
      <c r="AU114" s="983"/>
      <c r="AV114" s="984"/>
      <c r="AW114" s="984"/>
      <c r="AX114" s="984"/>
      <c r="AY114" s="984"/>
      <c r="AZ114" s="861" t="s">
        <v>454</v>
      </c>
      <c r="BA114" s="794"/>
      <c r="BB114" s="794"/>
      <c r="BC114" s="794"/>
      <c r="BD114" s="794"/>
      <c r="BE114" s="794"/>
      <c r="BF114" s="794"/>
      <c r="BG114" s="794"/>
      <c r="BH114" s="794"/>
      <c r="BI114" s="794"/>
      <c r="BJ114" s="794"/>
      <c r="BK114" s="794"/>
      <c r="BL114" s="794"/>
      <c r="BM114" s="794"/>
      <c r="BN114" s="794"/>
      <c r="BO114" s="794"/>
      <c r="BP114" s="795"/>
      <c r="BQ114" s="833">
        <v>1692261</v>
      </c>
      <c r="BR114" s="834"/>
      <c r="BS114" s="834"/>
      <c r="BT114" s="834"/>
      <c r="BU114" s="834"/>
      <c r="BV114" s="834">
        <v>1639650</v>
      </c>
      <c r="BW114" s="834"/>
      <c r="BX114" s="834"/>
      <c r="BY114" s="834"/>
      <c r="BZ114" s="834"/>
      <c r="CA114" s="834">
        <v>1484148</v>
      </c>
      <c r="CB114" s="834"/>
      <c r="CC114" s="834"/>
      <c r="CD114" s="834"/>
      <c r="CE114" s="834"/>
      <c r="CF114" s="922">
        <v>23.3</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443</v>
      </c>
      <c r="DH114" s="824"/>
      <c r="DI114" s="824"/>
      <c r="DJ114" s="824"/>
      <c r="DK114" s="825"/>
      <c r="DL114" s="826" t="s">
        <v>443</v>
      </c>
      <c r="DM114" s="824"/>
      <c r="DN114" s="824"/>
      <c r="DO114" s="824"/>
      <c r="DP114" s="825"/>
      <c r="DQ114" s="826" t="s">
        <v>443</v>
      </c>
      <c r="DR114" s="824"/>
      <c r="DS114" s="824"/>
      <c r="DT114" s="824"/>
      <c r="DU114" s="825"/>
      <c r="DV114" s="871" t="s">
        <v>443</v>
      </c>
      <c r="DW114" s="872"/>
      <c r="DX114" s="872"/>
      <c r="DY114" s="872"/>
      <c r="DZ114" s="873"/>
    </row>
    <row r="115" spans="1:130" s="247"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85391</v>
      </c>
      <c r="AB115" s="970"/>
      <c r="AC115" s="970"/>
      <c r="AD115" s="970"/>
      <c r="AE115" s="971"/>
      <c r="AF115" s="972">
        <v>10668</v>
      </c>
      <c r="AG115" s="970"/>
      <c r="AH115" s="970"/>
      <c r="AI115" s="970"/>
      <c r="AJ115" s="971"/>
      <c r="AK115" s="972">
        <v>10522</v>
      </c>
      <c r="AL115" s="970"/>
      <c r="AM115" s="970"/>
      <c r="AN115" s="970"/>
      <c r="AO115" s="971"/>
      <c r="AP115" s="973">
        <v>0.2</v>
      </c>
      <c r="AQ115" s="974"/>
      <c r="AR115" s="974"/>
      <c r="AS115" s="974"/>
      <c r="AT115" s="975"/>
      <c r="AU115" s="983"/>
      <c r="AV115" s="984"/>
      <c r="AW115" s="984"/>
      <c r="AX115" s="984"/>
      <c r="AY115" s="984"/>
      <c r="AZ115" s="861" t="s">
        <v>457</v>
      </c>
      <c r="BA115" s="794"/>
      <c r="BB115" s="794"/>
      <c r="BC115" s="794"/>
      <c r="BD115" s="794"/>
      <c r="BE115" s="794"/>
      <c r="BF115" s="794"/>
      <c r="BG115" s="794"/>
      <c r="BH115" s="794"/>
      <c r="BI115" s="794"/>
      <c r="BJ115" s="794"/>
      <c r="BK115" s="794"/>
      <c r="BL115" s="794"/>
      <c r="BM115" s="794"/>
      <c r="BN115" s="794"/>
      <c r="BO115" s="794"/>
      <c r="BP115" s="795"/>
      <c r="BQ115" s="833" t="s">
        <v>443</v>
      </c>
      <c r="BR115" s="834"/>
      <c r="BS115" s="834"/>
      <c r="BT115" s="834"/>
      <c r="BU115" s="834"/>
      <c r="BV115" s="834" t="s">
        <v>443</v>
      </c>
      <c r="BW115" s="834"/>
      <c r="BX115" s="834"/>
      <c r="BY115" s="834"/>
      <c r="BZ115" s="834"/>
      <c r="CA115" s="834" t="s">
        <v>443</v>
      </c>
      <c r="CB115" s="834"/>
      <c r="CC115" s="834"/>
      <c r="CD115" s="834"/>
      <c r="CE115" s="834"/>
      <c r="CF115" s="922" t="s">
        <v>443</v>
      </c>
      <c r="CG115" s="923"/>
      <c r="CH115" s="923"/>
      <c r="CI115" s="923"/>
      <c r="CJ115" s="923"/>
      <c r="CK115" s="978"/>
      <c r="CL115" s="865"/>
      <c r="CM115" s="861"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443</v>
      </c>
      <c r="DH115" s="824"/>
      <c r="DI115" s="824"/>
      <c r="DJ115" s="824"/>
      <c r="DK115" s="825"/>
      <c r="DL115" s="826" t="s">
        <v>443</v>
      </c>
      <c r="DM115" s="824"/>
      <c r="DN115" s="824"/>
      <c r="DO115" s="824"/>
      <c r="DP115" s="825"/>
      <c r="DQ115" s="826" t="s">
        <v>443</v>
      </c>
      <c r="DR115" s="824"/>
      <c r="DS115" s="824"/>
      <c r="DT115" s="824"/>
      <c r="DU115" s="825"/>
      <c r="DV115" s="871" t="s">
        <v>443</v>
      </c>
      <c r="DW115" s="872"/>
      <c r="DX115" s="872"/>
      <c r="DY115" s="872"/>
      <c r="DZ115" s="873"/>
    </row>
    <row r="116" spans="1:130" s="247" customFormat="1" ht="26.25" customHeight="1" x14ac:dyDescent="0.15">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443</v>
      </c>
      <c r="AB116" s="824"/>
      <c r="AC116" s="824"/>
      <c r="AD116" s="824"/>
      <c r="AE116" s="825"/>
      <c r="AF116" s="826" t="s">
        <v>443</v>
      </c>
      <c r="AG116" s="824"/>
      <c r="AH116" s="824"/>
      <c r="AI116" s="824"/>
      <c r="AJ116" s="825"/>
      <c r="AK116" s="826" t="s">
        <v>443</v>
      </c>
      <c r="AL116" s="824"/>
      <c r="AM116" s="824"/>
      <c r="AN116" s="824"/>
      <c r="AO116" s="825"/>
      <c r="AP116" s="871" t="s">
        <v>127</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33" t="s">
        <v>443</v>
      </c>
      <c r="BR116" s="834"/>
      <c r="BS116" s="834"/>
      <c r="BT116" s="834"/>
      <c r="BU116" s="834"/>
      <c r="BV116" s="834" t="s">
        <v>443</v>
      </c>
      <c r="BW116" s="834"/>
      <c r="BX116" s="834"/>
      <c r="BY116" s="834"/>
      <c r="BZ116" s="834"/>
      <c r="CA116" s="834" t="s">
        <v>443</v>
      </c>
      <c r="CB116" s="834"/>
      <c r="CC116" s="834"/>
      <c r="CD116" s="834"/>
      <c r="CE116" s="834"/>
      <c r="CF116" s="922" t="s">
        <v>443</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127</v>
      </c>
      <c r="DH116" s="824"/>
      <c r="DI116" s="824"/>
      <c r="DJ116" s="824"/>
      <c r="DK116" s="825"/>
      <c r="DL116" s="826" t="s">
        <v>443</v>
      </c>
      <c r="DM116" s="824"/>
      <c r="DN116" s="824"/>
      <c r="DO116" s="824"/>
      <c r="DP116" s="825"/>
      <c r="DQ116" s="826" t="s">
        <v>443</v>
      </c>
      <c r="DR116" s="824"/>
      <c r="DS116" s="824"/>
      <c r="DT116" s="824"/>
      <c r="DU116" s="825"/>
      <c r="DV116" s="871" t="s">
        <v>443</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1663757</v>
      </c>
      <c r="AB117" s="956"/>
      <c r="AC117" s="956"/>
      <c r="AD117" s="956"/>
      <c r="AE117" s="957"/>
      <c r="AF117" s="958">
        <v>1521874</v>
      </c>
      <c r="AG117" s="956"/>
      <c r="AH117" s="956"/>
      <c r="AI117" s="956"/>
      <c r="AJ117" s="957"/>
      <c r="AK117" s="958">
        <v>1527649</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33" t="s">
        <v>391</v>
      </c>
      <c r="BR117" s="834"/>
      <c r="BS117" s="834"/>
      <c r="BT117" s="834"/>
      <c r="BU117" s="834"/>
      <c r="BV117" s="834" t="s">
        <v>391</v>
      </c>
      <c r="BW117" s="834"/>
      <c r="BX117" s="834"/>
      <c r="BY117" s="834"/>
      <c r="BZ117" s="834"/>
      <c r="CA117" s="834" t="s">
        <v>127</v>
      </c>
      <c r="CB117" s="834"/>
      <c r="CC117" s="834"/>
      <c r="CD117" s="834"/>
      <c r="CE117" s="834"/>
      <c r="CF117" s="922" t="s">
        <v>464</v>
      </c>
      <c r="CG117" s="923"/>
      <c r="CH117" s="923"/>
      <c r="CI117" s="923"/>
      <c r="CJ117" s="923"/>
      <c r="CK117" s="978"/>
      <c r="CL117" s="865"/>
      <c r="CM117" s="868" t="s">
        <v>465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466</v>
      </c>
      <c r="DH117" s="824"/>
      <c r="DI117" s="824"/>
      <c r="DJ117" s="824"/>
      <c r="DK117" s="825"/>
      <c r="DL117" s="826" t="s">
        <v>127</v>
      </c>
      <c r="DM117" s="824"/>
      <c r="DN117" s="824"/>
      <c r="DO117" s="824"/>
      <c r="DP117" s="825"/>
      <c r="DQ117" s="826" t="s">
        <v>127</v>
      </c>
      <c r="DR117" s="824"/>
      <c r="DS117" s="824"/>
      <c r="DT117" s="824"/>
      <c r="DU117" s="825"/>
      <c r="DV117" s="871" t="s">
        <v>391</v>
      </c>
      <c r="DW117" s="872"/>
      <c r="DX117" s="872"/>
      <c r="DY117" s="872"/>
      <c r="DZ117" s="873"/>
    </row>
    <row r="118" spans="1:130" s="247" customFormat="1" ht="26.25" customHeight="1" x14ac:dyDescent="0.15">
      <c r="A118" s="948" t="s">
        <v>437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435</v>
      </c>
      <c r="AB118" s="949"/>
      <c r="AC118" s="949"/>
      <c r="AD118" s="949"/>
      <c r="AE118" s="950"/>
      <c r="AF118" s="951" t="s">
        <v>309</v>
      </c>
      <c r="AG118" s="949"/>
      <c r="AH118" s="949"/>
      <c r="AI118" s="949"/>
      <c r="AJ118" s="950"/>
      <c r="AK118" s="951" t="s">
        <v>308</v>
      </c>
      <c r="AL118" s="949"/>
      <c r="AM118" s="949"/>
      <c r="AN118" s="949"/>
      <c r="AO118" s="950"/>
      <c r="AP118" s="952" t="s">
        <v>436</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t="s">
        <v>127</v>
      </c>
      <c r="BR118" s="892"/>
      <c r="BS118" s="892"/>
      <c r="BT118" s="892"/>
      <c r="BU118" s="892"/>
      <c r="BV118" s="892" t="s">
        <v>127</v>
      </c>
      <c r="BW118" s="892"/>
      <c r="BX118" s="892"/>
      <c r="BY118" s="892"/>
      <c r="BZ118" s="892"/>
      <c r="CA118" s="892" t="s">
        <v>127</v>
      </c>
      <c r="CB118" s="892"/>
      <c r="CC118" s="892"/>
      <c r="CD118" s="892"/>
      <c r="CE118" s="892"/>
      <c r="CF118" s="922" t="s">
        <v>127</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466</v>
      </c>
      <c r="DH118" s="824"/>
      <c r="DI118" s="824"/>
      <c r="DJ118" s="824"/>
      <c r="DK118" s="825"/>
      <c r="DL118" s="826" t="s">
        <v>391</v>
      </c>
      <c r="DM118" s="824"/>
      <c r="DN118" s="824"/>
      <c r="DO118" s="824"/>
      <c r="DP118" s="825"/>
      <c r="DQ118" s="826" t="s">
        <v>127</v>
      </c>
      <c r="DR118" s="824"/>
      <c r="DS118" s="824"/>
      <c r="DT118" s="824"/>
      <c r="DU118" s="825"/>
      <c r="DV118" s="871" t="s">
        <v>127</v>
      </c>
      <c r="DW118" s="872"/>
      <c r="DX118" s="872"/>
      <c r="DY118" s="872"/>
      <c r="DZ118" s="873"/>
    </row>
    <row r="119" spans="1:130" s="247" customFormat="1" ht="26.25" customHeight="1" x14ac:dyDescent="0.15">
      <c r="A119" s="862" t="s">
        <v>440</v>
      </c>
      <c r="B119" s="863"/>
      <c r="C119" s="938" t="s">
        <v>441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466</v>
      </c>
      <c r="AB119" s="942"/>
      <c r="AC119" s="942"/>
      <c r="AD119" s="942"/>
      <c r="AE119" s="943"/>
      <c r="AF119" s="944" t="s">
        <v>391</v>
      </c>
      <c r="AG119" s="942"/>
      <c r="AH119" s="942"/>
      <c r="AI119" s="942"/>
      <c r="AJ119" s="943"/>
      <c r="AK119" s="944" t="s">
        <v>127</v>
      </c>
      <c r="AL119" s="942"/>
      <c r="AM119" s="942"/>
      <c r="AN119" s="942"/>
      <c r="AO119" s="943"/>
      <c r="AP119" s="945" t="s">
        <v>391</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469</v>
      </c>
      <c r="BP119" s="925"/>
      <c r="BQ119" s="929">
        <v>17938098</v>
      </c>
      <c r="BR119" s="892"/>
      <c r="BS119" s="892"/>
      <c r="BT119" s="892"/>
      <c r="BU119" s="892"/>
      <c r="BV119" s="892">
        <v>18105645</v>
      </c>
      <c r="BW119" s="892"/>
      <c r="BX119" s="892"/>
      <c r="BY119" s="892"/>
      <c r="BZ119" s="892"/>
      <c r="CA119" s="892">
        <v>17223134</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391</v>
      </c>
      <c r="DH119" s="807"/>
      <c r="DI119" s="807"/>
      <c r="DJ119" s="807"/>
      <c r="DK119" s="808"/>
      <c r="DL119" s="809" t="s">
        <v>127</v>
      </c>
      <c r="DM119" s="807"/>
      <c r="DN119" s="807"/>
      <c r="DO119" s="807"/>
      <c r="DP119" s="808"/>
      <c r="DQ119" s="809" t="s">
        <v>127</v>
      </c>
      <c r="DR119" s="807"/>
      <c r="DS119" s="807"/>
      <c r="DT119" s="807"/>
      <c r="DU119" s="808"/>
      <c r="DV119" s="895" t="s">
        <v>464</v>
      </c>
      <c r="DW119" s="896"/>
      <c r="DX119" s="896"/>
      <c r="DY119" s="896"/>
      <c r="DZ119" s="897"/>
    </row>
    <row r="120" spans="1:130" s="247" customFormat="1" ht="26.25" customHeight="1" x14ac:dyDescent="0.15">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85391</v>
      </c>
      <c r="AB120" s="824"/>
      <c r="AC120" s="824"/>
      <c r="AD120" s="824"/>
      <c r="AE120" s="825"/>
      <c r="AF120" s="826">
        <v>10668</v>
      </c>
      <c r="AG120" s="824"/>
      <c r="AH120" s="824"/>
      <c r="AI120" s="824"/>
      <c r="AJ120" s="825"/>
      <c r="AK120" s="826">
        <v>10522</v>
      </c>
      <c r="AL120" s="824"/>
      <c r="AM120" s="824"/>
      <c r="AN120" s="824"/>
      <c r="AO120" s="825"/>
      <c r="AP120" s="871">
        <v>0.2</v>
      </c>
      <c r="AQ120" s="872"/>
      <c r="AR120" s="872"/>
      <c r="AS120" s="872"/>
      <c r="AT120" s="873"/>
      <c r="AU120" s="930" t="s">
        <v>471</v>
      </c>
      <c r="AV120" s="931"/>
      <c r="AW120" s="931"/>
      <c r="AX120" s="931"/>
      <c r="AY120" s="932"/>
      <c r="AZ120" s="907" t="s">
        <v>472</v>
      </c>
      <c r="BA120" s="854"/>
      <c r="BB120" s="854"/>
      <c r="BC120" s="854"/>
      <c r="BD120" s="854"/>
      <c r="BE120" s="854"/>
      <c r="BF120" s="854"/>
      <c r="BG120" s="854"/>
      <c r="BH120" s="854"/>
      <c r="BI120" s="854"/>
      <c r="BJ120" s="854"/>
      <c r="BK120" s="854"/>
      <c r="BL120" s="854"/>
      <c r="BM120" s="854"/>
      <c r="BN120" s="854"/>
      <c r="BO120" s="854"/>
      <c r="BP120" s="855"/>
      <c r="BQ120" s="908">
        <v>2903153</v>
      </c>
      <c r="BR120" s="889"/>
      <c r="BS120" s="889"/>
      <c r="BT120" s="889"/>
      <c r="BU120" s="889"/>
      <c r="BV120" s="889">
        <v>2961814</v>
      </c>
      <c r="BW120" s="889"/>
      <c r="BX120" s="889"/>
      <c r="BY120" s="889"/>
      <c r="BZ120" s="889"/>
      <c r="CA120" s="889">
        <v>2807728</v>
      </c>
      <c r="CB120" s="889"/>
      <c r="CC120" s="889"/>
      <c r="CD120" s="889"/>
      <c r="CE120" s="889"/>
      <c r="CF120" s="913">
        <v>44</v>
      </c>
      <c r="CG120" s="914"/>
      <c r="CH120" s="914"/>
      <c r="CI120" s="914"/>
      <c r="CJ120" s="914"/>
      <c r="CK120" s="915" t="s">
        <v>473</v>
      </c>
      <c r="CL120" s="899"/>
      <c r="CM120" s="899"/>
      <c r="CN120" s="899"/>
      <c r="CO120" s="900"/>
      <c r="CP120" s="919" t="s">
        <v>413</v>
      </c>
      <c r="CQ120" s="920"/>
      <c r="CR120" s="920"/>
      <c r="CS120" s="920"/>
      <c r="CT120" s="920"/>
      <c r="CU120" s="920"/>
      <c r="CV120" s="920"/>
      <c r="CW120" s="920"/>
      <c r="CX120" s="920"/>
      <c r="CY120" s="920"/>
      <c r="CZ120" s="920"/>
      <c r="DA120" s="920"/>
      <c r="DB120" s="920"/>
      <c r="DC120" s="920"/>
      <c r="DD120" s="920"/>
      <c r="DE120" s="920"/>
      <c r="DF120" s="921"/>
      <c r="DG120" s="908">
        <v>4188335</v>
      </c>
      <c r="DH120" s="889"/>
      <c r="DI120" s="889"/>
      <c r="DJ120" s="889"/>
      <c r="DK120" s="889"/>
      <c r="DL120" s="889">
        <v>4661747</v>
      </c>
      <c r="DM120" s="889"/>
      <c r="DN120" s="889"/>
      <c r="DO120" s="889"/>
      <c r="DP120" s="889"/>
      <c r="DQ120" s="889">
        <v>4521791</v>
      </c>
      <c r="DR120" s="889"/>
      <c r="DS120" s="889"/>
      <c r="DT120" s="889"/>
      <c r="DU120" s="889"/>
      <c r="DV120" s="890">
        <v>70.900000000000006</v>
      </c>
      <c r="DW120" s="890"/>
      <c r="DX120" s="890"/>
      <c r="DY120" s="890"/>
      <c r="DZ120" s="891"/>
    </row>
    <row r="121" spans="1:130" s="247" customFormat="1" ht="26.25" customHeight="1" x14ac:dyDescent="0.15">
      <c r="A121" s="864"/>
      <c r="B121" s="865"/>
      <c r="C121" s="910" t="s">
        <v>474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127</v>
      </c>
      <c r="AB121" s="824"/>
      <c r="AC121" s="824"/>
      <c r="AD121" s="824"/>
      <c r="AE121" s="825"/>
      <c r="AF121" s="826" t="s">
        <v>127</v>
      </c>
      <c r="AG121" s="824"/>
      <c r="AH121" s="824"/>
      <c r="AI121" s="824"/>
      <c r="AJ121" s="825"/>
      <c r="AK121" s="826" t="s">
        <v>127</v>
      </c>
      <c r="AL121" s="824"/>
      <c r="AM121" s="824"/>
      <c r="AN121" s="824"/>
      <c r="AO121" s="825"/>
      <c r="AP121" s="871" t="s">
        <v>127</v>
      </c>
      <c r="AQ121" s="872"/>
      <c r="AR121" s="872"/>
      <c r="AS121" s="872"/>
      <c r="AT121" s="873"/>
      <c r="AU121" s="933"/>
      <c r="AV121" s="934"/>
      <c r="AW121" s="934"/>
      <c r="AX121" s="934"/>
      <c r="AY121" s="935"/>
      <c r="AZ121" s="861" t="s">
        <v>475</v>
      </c>
      <c r="BA121" s="794"/>
      <c r="BB121" s="794"/>
      <c r="BC121" s="794"/>
      <c r="BD121" s="794"/>
      <c r="BE121" s="794"/>
      <c r="BF121" s="794"/>
      <c r="BG121" s="794"/>
      <c r="BH121" s="794"/>
      <c r="BI121" s="794"/>
      <c r="BJ121" s="794"/>
      <c r="BK121" s="794"/>
      <c r="BL121" s="794"/>
      <c r="BM121" s="794"/>
      <c r="BN121" s="794"/>
      <c r="BO121" s="794"/>
      <c r="BP121" s="795"/>
      <c r="BQ121" s="833" t="s">
        <v>127</v>
      </c>
      <c r="BR121" s="834"/>
      <c r="BS121" s="834"/>
      <c r="BT121" s="834"/>
      <c r="BU121" s="834"/>
      <c r="BV121" s="834" t="s">
        <v>127</v>
      </c>
      <c r="BW121" s="834"/>
      <c r="BX121" s="834"/>
      <c r="BY121" s="834"/>
      <c r="BZ121" s="834"/>
      <c r="CA121" s="834" t="s">
        <v>127</v>
      </c>
      <c r="CB121" s="834"/>
      <c r="CC121" s="834"/>
      <c r="CD121" s="834"/>
      <c r="CE121" s="834"/>
      <c r="CF121" s="922" t="s">
        <v>391</v>
      </c>
      <c r="CG121" s="923"/>
      <c r="CH121" s="923"/>
      <c r="CI121" s="923"/>
      <c r="CJ121" s="923"/>
      <c r="CK121" s="916"/>
      <c r="CL121" s="902"/>
      <c r="CM121" s="902"/>
      <c r="CN121" s="902"/>
      <c r="CO121" s="903"/>
      <c r="CP121" s="882" t="s">
        <v>411</v>
      </c>
      <c r="CQ121" s="883"/>
      <c r="CR121" s="883"/>
      <c r="CS121" s="883"/>
      <c r="CT121" s="883"/>
      <c r="CU121" s="883"/>
      <c r="CV121" s="883"/>
      <c r="CW121" s="883"/>
      <c r="CX121" s="883"/>
      <c r="CY121" s="883"/>
      <c r="CZ121" s="883"/>
      <c r="DA121" s="883"/>
      <c r="DB121" s="883"/>
      <c r="DC121" s="883"/>
      <c r="DD121" s="883"/>
      <c r="DE121" s="883"/>
      <c r="DF121" s="884"/>
      <c r="DG121" s="833" t="s">
        <v>464</v>
      </c>
      <c r="DH121" s="834"/>
      <c r="DI121" s="834"/>
      <c r="DJ121" s="834"/>
      <c r="DK121" s="834"/>
      <c r="DL121" s="834" t="s">
        <v>127</v>
      </c>
      <c r="DM121" s="834"/>
      <c r="DN121" s="834"/>
      <c r="DO121" s="834"/>
      <c r="DP121" s="834"/>
      <c r="DQ121" s="834" t="s">
        <v>127</v>
      </c>
      <c r="DR121" s="834"/>
      <c r="DS121" s="834"/>
      <c r="DT121" s="834"/>
      <c r="DU121" s="834"/>
      <c r="DV121" s="840" t="s">
        <v>391</v>
      </c>
      <c r="DW121" s="840"/>
      <c r="DX121" s="840"/>
      <c r="DY121" s="840"/>
      <c r="DZ121" s="841"/>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127</v>
      </c>
      <c r="AB122" s="824"/>
      <c r="AC122" s="824"/>
      <c r="AD122" s="824"/>
      <c r="AE122" s="825"/>
      <c r="AF122" s="826" t="s">
        <v>466</v>
      </c>
      <c r="AG122" s="824"/>
      <c r="AH122" s="824"/>
      <c r="AI122" s="824"/>
      <c r="AJ122" s="825"/>
      <c r="AK122" s="826" t="s">
        <v>391</v>
      </c>
      <c r="AL122" s="824"/>
      <c r="AM122" s="824"/>
      <c r="AN122" s="824"/>
      <c r="AO122" s="825"/>
      <c r="AP122" s="871" t="s">
        <v>127</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11744971</v>
      </c>
      <c r="BR122" s="892"/>
      <c r="BS122" s="892"/>
      <c r="BT122" s="892"/>
      <c r="BU122" s="892"/>
      <c r="BV122" s="892">
        <v>11598625</v>
      </c>
      <c r="BW122" s="892"/>
      <c r="BX122" s="892"/>
      <c r="BY122" s="892"/>
      <c r="BZ122" s="892"/>
      <c r="CA122" s="892">
        <v>11338968</v>
      </c>
      <c r="CB122" s="892"/>
      <c r="CC122" s="892"/>
      <c r="CD122" s="892"/>
      <c r="CE122" s="892"/>
      <c r="CF122" s="893">
        <v>177.8</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33"/>
      <c r="DH122" s="834"/>
      <c r="DI122" s="834"/>
      <c r="DJ122" s="834"/>
      <c r="DK122" s="834"/>
      <c r="DL122" s="834"/>
      <c r="DM122" s="834"/>
      <c r="DN122" s="834"/>
      <c r="DO122" s="834"/>
      <c r="DP122" s="834"/>
      <c r="DQ122" s="834"/>
      <c r="DR122" s="834"/>
      <c r="DS122" s="834"/>
      <c r="DT122" s="834"/>
      <c r="DU122" s="834"/>
      <c r="DV122" s="840"/>
      <c r="DW122" s="840"/>
      <c r="DX122" s="840"/>
      <c r="DY122" s="840"/>
      <c r="DZ122" s="841"/>
    </row>
    <row r="123" spans="1:130" s="247" customFormat="1" ht="26.25" customHeight="1" x14ac:dyDescent="0.15">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464</v>
      </c>
      <c r="AB123" s="824"/>
      <c r="AC123" s="824"/>
      <c r="AD123" s="824"/>
      <c r="AE123" s="825"/>
      <c r="AF123" s="826" t="s">
        <v>391</v>
      </c>
      <c r="AG123" s="824"/>
      <c r="AH123" s="824"/>
      <c r="AI123" s="824"/>
      <c r="AJ123" s="825"/>
      <c r="AK123" s="826" t="s">
        <v>127</v>
      </c>
      <c r="AL123" s="824"/>
      <c r="AM123" s="824"/>
      <c r="AN123" s="824"/>
      <c r="AO123" s="825"/>
      <c r="AP123" s="871" t="s">
        <v>127</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477</v>
      </c>
      <c r="BP123" s="925"/>
      <c r="BQ123" s="879">
        <v>14648124</v>
      </c>
      <c r="BR123" s="880"/>
      <c r="BS123" s="880"/>
      <c r="BT123" s="880"/>
      <c r="BU123" s="880"/>
      <c r="BV123" s="880">
        <v>14560439</v>
      </c>
      <c r="BW123" s="880"/>
      <c r="BX123" s="880"/>
      <c r="BY123" s="880"/>
      <c r="BZ123" s="880"/>
      <c r="CA123" s="880">
        <v>14146696</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127</v>
      </c>
      <c r="AB124" s="824"/>
      <c r="AC124" s="824"/>
      <c r="AD124" s="824"/>
      <c r="AE124" s="825"/>
      <c r="AF124" s="826" t="s">
        <v>464</v>
      </c>
      <c r="AG124" s="824"/>
      <c r="AH124" s="824"/>
      <c r="AI124" s="824"/>
      <c r="AJ124" s="825"/>
      <c r="AK124" s="826" t="s">
        <v>391</v>
      </c>
      <c r="AL124" s="824"/>
      <c r="AM124" s="824"/>
      <c r="AN124" s="824"/>
      <c r="AO124" s="825"/>
      <c r="AP124" s="871" t="s">
        <v>391</v>
      </c>
      <c r="AQ124" s="872"/>
      <c r="AR124" s="872"/>
      <c r="AS124" s="872"/>
      <c r="AT124" s="873"/>
      <c r="AU124" s="874" t="s">
        <v>478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52.5</v>
      </c>
      <c r="BR124" s="878"/>
      <c r="BS124" s="878"/>
      <c r="BT124" s="878"/>
      <c r="BU124" s="878"/>
      <c r="BV124" s="878">
        <v>54.8</v>
      </c>
      <c r="BW124" s="878"/>
      <c r="BX124" s="878"/>
      <c r="BY124" s="878"/>
      <c r="BZ124" s="878"/>
      <c r="CA124" s="878">
        <v>48.2</v>
      </c>
      <c r="CB124" s="878"/>
      <c r="CC124" s="878"/>
      <c r="CD124" s="878"/>
      <c r="CE124" s="878"/>
      <c r="CF124" s="768"/>
      <c r="CG124" s="769"/>
      <c r="CH124" s="769"/>
      <c r="CI124" s="769"/>
      <c r="CJ124" s="909"/>
      <c r="CK124" s="917"/>
      <c r="CL124" s="917"/>
      <c r="CM124" s="917"/>
      <c r="CN124" s="917"/>
      <c r="CO124" s="918"/>
      <c r="CP124" s="882" t="s">
        <v>479</v>
      </c>
      <c r="CQ124" s="883"/>
      <c r="CR124" s="883"/>
      <c r="CS124" s="883"/>
      <c r="CT124" s="883"/>
      <c r="CU124" s="883"/>
      <c r="CV124" s="883"/>
      <c r="CW124" s="883"/>
      <c r="CX124" s="883"/>
      <c r="CY124" s="883"/>
      <c r="CZ124" s="883"/>
      <c r="DA124" s="883"/>
      <c r="DB124" s="883"/>
      <c r="DC124" s="883"/>
      <c r="DD124" s="883"/>
      <c r="DE124" s="883"/>
      <c r="DF124" s="884"/>
      <c r="DG124" s="806" t="s">
        <v>464</v>
      </c>
      <c r="DH124" s="807"/>
      <c r="DI124" s="807"/>
      <c r="DJ124" s="807"/>
      <c r="DK124" s="808"/>
      <c r="DL124" s="809" t="s">
        <v>464</v>
      </c>
      <c r="DM124" s="807"/>
      <c r="DN124" s="807"/>
      <c r="DO124" s="807"/>
      <c r="DP124" s="808"/>
      <c r="DQ124" s="809" t="s">
        <v>391</v>
      </c>
      <c r="DR124" s="807"/>
      <c r="DS124" s="807"/>
      <c r="DT124" s="807"/>
      <c r="DU124" s="808"/>
      <c r="DV124" s="895" t="s">
        <v>464</v>
      </c>
      <c r="DW124" s="896"/>
      <c r="DX124" s="896"/>
      <c r="DY124" s="896"/>
      <c r="DZ124" s="897"/>
    </row>
    <row r="125" spans="1:130" s="247" customFormat="1" ht="26.25" customHeight="1" x14ac:dyDescent="0.15">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391</v>
      </c>
      <c r="AB125" s="824"/>
      <c r="AC125" s="824"/>
      <c r="AD125" s="824"/>
      <c r="AE125" s="825"/>
      <c r="AF125" s="826" t="s">
        <v>127</v>
      </c>
      <c r="AG125" s="824"/>
      <c r="AH125" s="824"/>
      <c r="AI125" s="824"/>
      <c r="AJ125" s="825"/>
      <c r="AK125" s="826" t="s">
        <v>391</v>
      </c>
      <c r="AL125" s="824"/>
      <c r="AM125" s="824"/>
      <c r="AN125" s="824"/>
      <c r="AO125" s="825"/>
      <c r="AP125" s="871" t="s">
        <v>391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480</v>
      </c>
      <c r="CL125" s="899"/>
      <c r="CM125" s="899"/>
      <c r="CN125" s="899"/>
      <c r="CO125" s="900"/>
      <c r="CP125" s="907" t="s">
        <v>481</v>
      </c>
      <c r="CQ125" s="854"/>
      <c r="CR125" s="854"/>
      <c r="CS125" s="854"/>
      <c r="CT125" s="854"/>
      <c r="CU125" s="854"/>
      <c r="CV125" s="854"/>
      <c r="CW125" s="854"/>
      <c r="CX125" s="854"/>
      <c r="CY125" s="854"/>
      <c r="CZ125" s="854"/>
      <c r="DA125" s="854"/>
      <c r="DB125" s="854"/>
      <c r="DC125" s="854"/>
      <c r="DD125" s="854"/>
      <c r="DE125" s="854"/>
      <c r="DF125" s="855"/>
      <c r="DG125" s="908" t="s">
        <v>391</v>
      </c>
      <c r="DH125" s="889"/>
      <c r="DI125" s="889"/>
      <c r="DJ125" s="889"/>
      <c r="DK125" s="889"/>
      <c r="DL125" s="889" t="s">
        <v>127</v>
      </c>
      <c r="DM125" s="889"/>
      <c r="DN125" s="889"/>
      <c r="DO125" s="889"/>
      <c r="DP125" s="889"/>
      <c r="DQ125" s="889" t="s">
        <v>127</v>
      </c>
      <c r="DR125" s="889"/>
      <c r="DS125" s="889"/>
      <c r="DT125" s="889"/>
      <c r="DU125" s="889"/>
      <c r="DV125" s="890" t="s">
        <v>391</v>
      </c>
      <c r="DW125" s="890"/>
      <c r="DX125" s="890"/>
      <c r="DY125" s="890"/>
      <c r="DZ125" s="891"/>
    </row>
    <row r="126" spans="1:130" s="247" customFormat="1" ht="26.25" customHeight="1" thickBot="1" x14ac:dyDescent="0.2">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464</v>
      </c>
      <c r="AB126" s="824"/>
      <c r="AC126" s="824"/>
      <c r="AD126" s="824"/>
      <c r="AE126" s="825"/>
      <c r="AF126" s="826" t="s">
        <v>464</v>
      </c>
      <c r="AG126" s="824"/>
      <c r="AH126" s="824"/>
      <c r="AI126" s="824"/>
      <c r="AJ126" s="825"/>
      <c r="AK126" s="826" t="s">
        <v>127</v>
      </c>
      <c r="AL126" s="824"/>
      <c r="AM126" s="824"/>
      <c r="AN126" s="824"/>
      <c r="AO126" s="825"/>
      <c r="AP126" s="871" t="s">
        <v>127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61" t="s">
        <v>482</v>
      </c>
      <c r="CQ126" s="794"/>
      <c r="CR126" s="794"/>
      <c r="CS126" s="794"/>
      <c r="CT126" s="794"/>
      <c r="CU126" s="794"/>
      <c r="CV126" s="794"/>
      <c r="CW126" s="794"/>
      <c r="CX126" s="794"/>
      <c r="CY126" s="794"/>
      <c r="CZ126" s="794"/>
      <c r="DA126" s="794"/>
      <c r="DB126" s="794"/>
      <c r="DC126" s="794"/>
      <c r="DD126" s="794"/>
      <c r="DE126" s="794"/>
      <c r="DF126" s="795"/>
      <c r="DG126" s="833" t="s">
        <v>464</v>
      </c>
      <c r="DH126" s="834"/>
      <c r="DI126" s="834"/>
      <c r="DJ126" s="834"/>
      <c r="DK126" s="834"/>
      <c r="DL126" s="834" t="s">
        <v>464</v>
      </c>
      <c r="DM126" s="834"/>
      <c r="DN126" s="834"/>
      <c r="DO126" s="834"/>
      <c r="DP126" s="834"/>
      <c r="DQ126" s="834" t="s">
        <v>391</v>
      </c>
      <c r="DR126" s="834"/>
      <c r="DS126" s="834"/>
      <c r="DT126" s="834"/>
      <c r="DU126" s="834"/>
      <c r="DV126" s="840" t="s">
        <v>391</v>
      </c>
      <c r="DW126" s="840"/>
      <c r="DX126" s="840"/>
      <c r="DY126" s="840"/>
      <c r="DZ126" s="841"/>
    </row>
    <row r="127" spans="1:130" s="247" customFormat="1" ht="26.25" customHeight="1" x14ac:dyDescent="0.15">
      <c r="A127" s="866"/>
      <c r="B127" s="867"/>
      <c r="C127" s="885" t="s">
        <v>483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464</v>
      </c>
      <c r="AB127" s="824"/>
      <c r="AC127" s="824"/>
      <c r="AD127" s="824"/>
      <c r="AE127" s="825"/>
      <c r="AF127" s="826" t="s">
        <v>127</v>
      </c>
      <c r="AG127" s="824"/>
      <c r="AH127" s="824"/>
      <c r="AI127" s="824"/>
      <c r="AJ127" s="825"/>
      <c r="AK127" s="826" t="s">
        <v>127</v>
      </c>
      <c r="AL127" s="824"/>
      <c r="AM127" s="824"/>
      <c r="AN127" s="824"/>
      <c r="AO127" s="825"/>
      <c r="AP127" s="871" t="s">
        <v>464</v>
      </c>
      <c r="AQ127" s="872"/>
      <c r="AR127" s="872"/>
      <c r="AS127" s="872"/>
      <c r="AT127" s="873"/>
      <c r="AU127" s="283"/>
      <c r="AV127" s="283"/>
      <c r="AW127" s="283"/>
      <c r="AX127" s="888" t="s">
        <v>484</v>
      </c>
      <c r="AY127" s="858"/>
      <c r="AZ127" s="858"/>
      <c r="BA127" s="858"/>
      <c r="BB127" s="858"/>
      <c r="BC127" s="858"/>
      <c r="BD127" s="858"/>
      <c r="BE127" s="859"/>
      <c r="BF127" s="857" t="s">
        <v>485</v>
      </c>
      <c r="BG127" s="858"/>
      <c r="BH127" s="858"/>
      <c r="BI127" s="858"/>
      <c r="BJ127" s="858"/>
      <c r="BK127" s="858"/>
      <c r="BL127" s="859"/>
      <c r="BM127" s="857" t="s">
        <v>486</v>
      </c>
      <c r="BN127" s="858"/>
      <c r="BO127" s="858"/>
      <c r="BP127" s="858"/>
      <c r="BQ127" s="858"/>
      <c r="BR127" s="858"/>
      <c r="BS127" s="859"/>
      <c r="BT127" s="857" t="s">
        <v>487</v>
      </c>
      <c r="BU127" s="858"/>
      <c r="BV127" s="858"/>
      <c r="BW127" s="858"/>
      <c r="BX127" s="858"/>
      <c r="BY127" s="858"/>
      <c r="BZ127" s="860"/>
      <c r="CA127" s="283"/>
      <c r="CB127" s="283"/>
      <c r="CC127" s="283"/>
      <c r="CD127" s="284"/>
      <c r="CE127" s="284"/>
      <c r="CF127" s="284"/>
      <c r="CG127" s="281"/>
      <c r="CH127" s="281"/>
      <c r="CI127" s="281"/>
      <c r="CJ127" s="282"/>
      <c r="CK127" s="901"/>
      <c r="CL127" s="902"/>
      <c r="CM127" s="902"/>
      <c r="CN127" s="902"/>
      <c r="CO127" s="903"/>
      <c r="CP127" s="861" t="s">
        <v>488</v>
      </c>
      <c r="CQ127" s="794"/>
      <c r="CR127" s="794"/>
      <c r="CS127" s="794"/>
      <c r="CT127" s="794"/>
      <c r="CU127" s="794"/>
      <c r="CV127" s="794"/>
      <c r="CW127" s="794"/>
      <c r="CX127" s="794"/>
      <c r="CY127" s="794"/>
      <c r="CZ127" s="794"/>
      <c r="DA127" s="794"/>
      <c r="DB127" s="794"/>
      <c r="DC127" s="794"/>
      <c r="DD127" s="794"/>
      <c r="DE127" s="794"/>
      <c r="DF127" s="795"/>
      <c r="DG127" s="833" t="s">
        <v>127</v>
      </c>
      <c r="DH127" s="834"/>
      <c r="DI127" s="834"/>
      <c r="DJ127" s="834"/>
      <c r="DK127" s="834"/>
      <c r="DL127" s="834" t="s">
        <v>127</v>
      </c>
      <c r="DM127" s="834"/>
      <c r="DN127" s="834"/>
      <c r="DO127" s="834"/>
      <c r="DP127" s="834"/>
      <c r="DQ127" s="834" t="s">
        <v>464</v>
      </c>
      <c r="DR127" s="834"/>
      <c r="DS127" s="834"/>
      <c r="DT127" s="834"/>
      <c r="DU127" s="834"/>
      <c r="DV127" s="840" t="s">
        <v>391</v>
      </c>
      <c r="DW127" s="840"/>
      <c r="DX127" s="840"/>
      <c r="DY127" s="840"/>
      <c r="DZ127" s="841"/>
    </row>
    <row r="128" spans="1:130" s="247" customFormat="1" ht="26.25" customHeight="1" thickBot="1" x14ac:dyDescent="0.2">
      <c r="A128" s="842" t="s">
        <v>489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490</v>
      </c>
      <c r="X128" s="844"/>
      <c r="Y128" s="844"/>
      <c r="Z128" s="845"/>
      <c r="AA128" s="846" t="s">
        <v>127</v>
      </c>
      <c r="AB128" s="847"/>
      <c r="AC128" s="847"/>
      <c r="AD128" s="847"/>
      <c r="AE128" s="848"/>
      <c r="AF128" s="849" t="s">
        <v>391</v>
      </c>
      <c r="AG128" s="847"/>
      <c r="AH128" s="847"/>
      <c r="AI128" s="847"/>
      <c r="AJ128" s="848"/>
      <c r="AK128" s="849" t="s">
        <v>464</v>
      </c>
      <c r="AL128" s="847"/>
      <c r="AM128" s="847"/>
      <c r="AN128" s="847"/>
      <c r="AO128" s="848"/>
      <c r="AP128" s="850"/>
      <c r="AQ128" s="851"/>
      <c r="AR128" s="851"/>
      <c r="AS128" s="851"/>
      <c r="AT128" s="852"/>
      <c r="AU128" s="283"/>
      <c r="AV128" s="283"/>
      <c r="AW128" s="283"/>
      <c r="AX128" s="853" t="s">
        <v>491</v>
      </c>
      <c r="AY128" s="854"/>
      <c r="AZ128" s="854"/>
      <c r="BA128" s="854"/>
      <c r="BB128" s="854"/>
      <c r="BC128" s="854"/>
      <c r="BD128" s="854"/>
      <c r="BE128" s="855"/>
      <c r="BF128" s="830" t="s">
        <v>391</v>
      </c>
      <c r="BG128" s="831"/>
      <c r="BH128" s="831"/>
      <c r="BI128" s="831"/>
      <c r="BJ128" s="831"/>
      <c r="BK128" s="831"/>
      <c r="BL128" s="856"/>
      <c r="BM128" s="830">
        <v>13.92</v>
      </c>
      <c r="BN128" s="831"/>
      <c r="BO128" s="831"/>
      <c r="BP128" s="831"/>
      <c r="BQ128" s="831"/>
      <c r="BR128" s="831"/>
      <c r="BS128" s="856"/>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5" t="s">
        <v>492</v>
      </c>
      <c r="CQ128" s="772"/>
      <c r="CR128" s="772"/>
      <c r="CS128" s="772"/>
      <c r="CT128" s="772"/>
      <c r="CU128" s="772"/>
      <c r="CV128" s="772"/>
      <c r="CW128" s="772"/>
      <c r="CX128" s="772"/>
      <c r="CY128" s="772"/>
      <c r="CZ128" s="772"/>
      <c r="DA128" s="772"/>
      <c r="DB128" s="772"/>
      <c r="DC128" s="772"/>
      <c r="DD128" s="772"/>
      <c r="DE128" s="772"/>
      <c r="DF128" s="773"/>
      <c r="DG128" s="836" t="s">
        <v>127</v>
      </c>
      <c r="DH128" s="837"/>
      <c r="DI128" s="837"/>
      <c r="DJ128" s="837"/>
      <c r="DK128" s="837"/>
      <c r="DL128" s="837" t="s">
        <v>391</v>
      </c>
      <c r="DM128" s="837"/>
      <c r="DN128" s="837"/>
      <c r="DO128" s="837"/>
      <c r="DP128" s="837"/>
      <c r="DQ128" s="837" t="s">
        <v>391</v>
      </c>
      <c r="DR128" s="837"/>
      <c r="DS128" s="837"/>
      <c r="DT128" s="837"/>
      <c r="DU128" s="837"/>
      <c r="DV128" s="838" t="s">
        <v>391</v>
      </c>
      <c r="DW128" s="838"/>
      <c r="DX128" s="838"/>
      <c r="DY128" s="838"/>
      <c r="DZ128" s="839"/>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493</v>
      </c>
      <c r="X129" s="821"/>
      <c r="Y129" s="821"/>
      <c r="Z129" s="822"/>
      <c r="AA129" s="823">
        <v>7371872</v>
      </c>
      <c r="AB129" s="824"/>
      <c r="AC129" s="824"/>
      <c r="AD129" s="824"/>
      <c r="AE129" s="825"/>
      <c r="AF129" s="826">
        <v>7493135</v>
      </c>
      <c r="AG129" s="824"/>
      <c r="AH129" s="824"/>
      <c r="AI129" s="824"/>
      <c r="AJ129" s="825"/>
      <c r="AK129" s="826">
        <v>7386564</v>
      </c>
      <c r="AL129" s="824"/>
      <c r="AM129" s="824"/>
      <c r="AN129" s="824"/>
      <c r="AO129" s="825"/>
      <c r="AP129" s="827"/>
      <c r="AQ129" s="828"/>
      <c r="AR129" s="828"/>
      <c r="AS129" s="828"/>
      <c r="AT129" s="829"/>
      <c r="AU129" s="285"/>
      <c r="AV129" s="285"/>
      <c r="AW129" s="285"/>
      <c r="AX129" s="793" t="s">
        <v>494</v>
      </c>
      <c r="AY129" s="794"/>
      <c r="AZ129" s="794"/>
      <c r="BA129" s="794"/>
      <c r="BB129" s="794"/>
      <c r="BC129" s="794"/>
      <c r="BD129" s="794"/>
      <c r="BE129" s="795"/>
      <c r="BF129" s="813" t="s">
        <v>391</v>
      </c>
      <c r="BG129" s="814"/>
      <c r="BH129" s="814"/>
      <c r="BI129" s="814"/>
      <c r="BJ129" s="814"/>
      <c r="BK129" s="814"/>
      <c r="BL129" s="815"/>
      <c r="BM129" s="813">
        <v>18.920000000000002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496</v>
      </c>
      <c r="X130" s="821"/>
      <c r="Y130" s="821"/>
      <c r="Z130" s="822"/>
      <c r="AA130" s="823">
        <v>1105819</v>
      </c>
      <c r="AB130" s="824"/>
      <c r="AC130" s="824"/>
      <c r="AD130" s="824"/>
      <c r="AE130" s="825"/>
      <c r="AF130" s="826">
        <v>1030632</v>
      </c>
      <c r="AG130" s="824"/>
      <c r="AH130" s="824"/>
      <c r="AI130" s="824"/>
      <c r="AJ130" s="825"/>
      <c r="AK130" s="826">
        <v>1009317</v>
      </c>
      <c r="AL130" s="824"/>
      <c r="AM130" s="824"/>
      <c r="AN130" s="824"/>
      <c r="AO130" s="825"/>
      <c r="AP130" s="827"/>
      <c r="AQ130" s="828"/>
      <c r="AR130" s="828"/>
      <c r="AS130" s="828"/>
      <c r="AT130" s="829"/>
      <c r="AU130" s="285"/>
      <c r="AV130" s="285"/>
      <c r="AW130" s="285"/>
      <c r="AX130" s="793" t="s">
        <v>497</v>
      </c>
      <c r="AY130" s="794"/>
      <c r="AZ130" s="794"/>
      <c r="BA130" s="794"/>
      <c r="BB130" s="794"/>
      <c r="BC130" s="794"/>
      <c r="BD130" s="794"/>
      <c r="BE130" s="795"/>
      <c r="BF130" s="796">
        <v>8.1999999999999993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498</v>
      </c>
      <c r="X131" s="804"/>
      <c r="Y131" s="804"/>
      <c r="Z131" s="805"/>
      <c r="AA131" s="806">
        <v>6266053</v>
      </c>
      <c r="AB131" s="807"/>
      <c r="AC131" s="807"/>
      <c r="AD131" s="807"/>
      <c r="AE131" s="808"/>
      <c r="AF131" s="809">
        <v>6462503</v>
      </c>
      <c r="AG131" s="807"/>
      <c r="AH131" s="807"/>
      <c r="AI131" s="807"/>
      <c r="AJ131" s="808"/>
      <c r="AK131" s="809">
        <v>6377247</v>
      </c>
      <c r="AL131" s="807"/>
      <c r="AM131" s="807"/>
      <c r="AN131" s="807"/>
      <c r="AO131" s="808"/>
      <c r="AP131" s="810"/>
      <c r="AQ131" s="811"/>
      <c r="AR131" s="811"/>
      <c r="AS131" s="811"/>
      <c r="AT131" s="812"/>
      <c r="AU131" s="285"/>
      <c r="AV131" s="285"/>
      <c r="AW131" s="285"/>
      <c r="AX131" s="771" t="s">
        <v>499</v>
      </c>
      <c r="AY131" s="772"/>
      <c r="AZ131" s="772"/>
      <c r="BA131" s="772"/>
      <c r="BB131" s="772"/>
      <c r="BC131" s="772"/>
      <c r="BD131" s="772"/>
      <c r="BE131" s="773"/>
      <c r="BF131" s="774">
        <v>48.2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501</v>
      </c>
      <c r="W132" s="784"/>
      <c r="X132" s="784"/>
      <c r="Y132" s="784"/>
      <c r="Z132" s="785"/>
      <c r="AA132" s="786">
        <v>8.9041379000000003</v>
      </c>
      <c r="AB132" s="787"/>
      <c r="AC132" s="787"/>
      <c r="AD132" s="787"/>
      <c r="AE132" s="788"/>
      <c r="AF132" s="789">
        <v>7.6014200689999996</v>
      </c>
      <c r="AG132" s="787"/>
      <c r="AH132" s="787"/>
      <c r="AI132" s="787"/>
      <c r="AJ132" s="788"/>
      <c r="AK132" s="789">
        <v>8.1278332169999992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502</v>
      </c>
      <c r="W133" s="763"/>
      <c r="X133" s="763"/>
      <c r="Y133" s="763"/>
      <c r="Z133" s="764"/>
      <c r="AA133" s="765">
        <v>8.6999999999999993</v>
      </c>
      <c r="AB133" s="766"/>
      <c r="AC133" s="766"/>
      <c r="AD133" s="766"/>
      <c r="AE133" s="767"/>
      <c r="AF133" s="765">
        <v>8.1</v>
      </c>
      <c r="AG133" s="766"/>
      <c r="AH133" s="766"/>
      <c r="AI133" s="766"/>
      <c r="AJ133" s="767"/>
      <c r="AK133" s="765">
        <v>8.1999999999999993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v6fUgxCTkZidJXdDgE408rrXnE74CjzQl/2s4Z2jU5BMugHVqgIpIoyK+N2haUa5vE1uIk3x0LANpmFEko0dQ==" saltValue="PuzgTD8maLFVL+f4wrs8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4"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y0BFD6lbj+APZQz70SzdhedrH4MHIeyCZEEfJaqrliWtYIZ7eNhEM/iZFmxJfbC49V4kb1Qk4ca2FE7mirN1A==" saltValue="2N2bnE1NoviBxJmBSjbZ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sqref="A1:A104857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uVeiVbVkktuyJf5pcT1rJhNgYWV5HUGqlUg58KzxHhPMHiDEYwiyyc8FUbndgI05Jz+dsTOCNBUkBqP0quyNA==" saltValue="yXrMruqBvPJqoERt4Xcg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511</v>
      </c>
      <c r="AL9" s="1193"/>
      <c r="AM9" s="1193"/>
      <c r="AN9" s="1194"/>
      <c r="AO9" s="313">
        <v>1780138</v>
      </c>
      <c r="AP9" s="313">
        <v>50775</v>
      </c>
      <c r="AQ9" s="314">
        <v>56845</v>
      </c>
      <c r="AR9" s="315">
        <v>-10.7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512</v>
      </c>
      <c r="AL10" s="1193"/>
      <c r="AM10" s="1193"/>
      <c r="AN10" s="1194"/>
      <c r="AO10" s="316">
        <v>279636</v>
      </c>
      <c r="AP10" s="316">
        <v>7976</v>
      </c>
      <c r="AQ10" s="317">
        <v>5922</v>
      </c>
      <c r="AR10" s="318">
        <v>34.700000000000003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513</v>
      </c>
      <c r="AL11" s="1193"/>
      <c r="AM11" s="1193"/>
      <c r="AN11" s="1194"/>
      <c r="AO11" s="316">
        <v>303233</v>
      </c>
      <c r="AP11" s="316">
        <v>8649</v>
      </c>
      <c r="AQ11" s="317">
        <v>8264</v>
      </c>
      <c r="AR11" s="318">
        <v>4.7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514</v>
      </c>
      <c r="AL12" s="1193"/>
      <c r="AM12" s="1193"/>
      <c r="AN12" s="1194"/>
      <c r="AO12" s="316" t="s">
        <v>515</v>
      </c>
      <c r="AP12" s="316" t="s">
        <v>515</v>
      </c>
      <c r="AQ12" s="317">
        <v>284</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516</v>
      </c>
      <c r="AL13" s="1193"/>
      <c r="AM13" s="1193"/>
      <c r="AN13" s="1194"/>
      <c r="AO13" s="316" t="s">
        <v>515</v>
      </c>
      <c r="AP13" s="316" t="s">
        <v>515</v>
      </c>
      <c r="AQ13" s="317">
        <v>20</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517</v>
      </c>
      <c r="AL14" s="1193"/>
      <c r="AM14" s="1193"/>
      <c r="AN14" s="1194"/>
      <c r="AO14" s="316">
        <v>47962</v>
      </c>
      <c r="AP14" s="316">
        <v>1368</v>
      </c>
      <c r="AQ14" s="317">
        <v>2517</v>
      </c>
      <c r="AR14" s="318">
        <v>-45.6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518</v>
      </c>
      <c r="AL15" s="1193"/>
      <c r="AM15" s="1193"/>
      <c r="AN15" s="1194"/>
      <c r="AO15" s="316">
        <v>3778</v>
      </c>
      <c r="AP15" s="316">
        <v>108</v>
      </c>
      <c r="AQ15" s="317">
        <v>1185</v>
      </c>
      <c r="AR15" s="318">
        <v>-90.9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519</v>
      </c>
      <c r="AL16" s="1196"/>
      <c r="AM16" s="1196"/>
      <c r="AN16" s="1197"/>
      <c r="AO16" s="316">
        <v>-172091</v>
      </c>
      <c r="AP16" s="316">
        <v>-4909</v>
      </c>
      <c r="AQ16" s="317">
        <v>-4726</v>
      </c>
      <c r="AR16" s="318">
        <v>3.9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2242656</v>
      </c>
      <c r="AP17" s="316">
        <v>63968</v>
      </c>
      <c r="AQ17" s="317">
        <v>70311</v>
      </c>
      <c r="AR17" s="318">
        <v>-9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524</v>
      </c>
      <c r="AL21" s="1190"/>
      <c r="AM21" s="1190"/>
      <c r="AN21" s="1191"/>
      <c r="AO21" s="328">
        <v>6.73</v>
      </c>
      <c r="AP21" s="329">
        <v>6.54</v>
      </c>
      <c r="AQ21" s="330">
        <v>0.19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525</v>
      </c>
      <c r="AL22" s="1190"/>
      <c r="AM22" s="1190"/>
      <c r="AN22" s="1191"/>
      <c r="AO22" s="333">
        <v>97.9</v>
      </c>
      <c r="AP22" s="334">
        <v>97.4</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529</v>
      </c>
      <c r="AL32" s="1181"/>
      <c r="AM32" s="1181"/>
      <c r="AN32" s="1182"/>
      <c r="AO32" s="343">
        <v>1143120</v>
      </c>
      <c r="AP32" s="343">
        <v>32606</v>
      </c>
      <c r="AQ32" s="344">
        <v>31480</v>
      </c>
      <c r="AR32" s="345">
        <v>3.6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530</v>
      </c>
      <c r="AL33" s="1181"/>
      <c r="AM33" s="1181"/>
      <c r="AN33" s="1182"/>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531</v>
      </c>
      <c r="AL34" s="1181"/>
      <c r="AM34" s="1181"/>
      <c r="AN34" s="1182"/>
      <c r="AO34" s="343" t="s">
        <v>515</v>
      </c>
      <c r="AP34" s="343" t="s">
        <v>515</v>
      </c>
      <c r="AQ34" s="344">
        <v>0</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532</v>
      </c>
      <c r="AL35" s="1181"/>
      <c r="AM35" s="1181"/>
      <c r="AN35" s="1182"/>
      <c r="AO35" s="343">
        <v>263801</v>
      </c>
      <c r="AP35" s="343">
        <v>7524</v>
      </c>
      <c r="AQ35" s="344">
        <v>9510</v>
      </c>
      <c r="AR35" s="345">
        <v>-20.9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533</v>
      </c>
      <c r="AL36" s="1181"/>
      <c r="AM36" s="1181"/>
      <c r="AN36" s="1182"/>
      <c r="AO36" s="343">
        <v>110206</v>
      </c>
      <c r="AP36" s="343">
        <v>3143</v>
      </c>
      <c r="AQ36" s="344">
        <v>2191</v>
      </c>
      <c r="AR36" s="345">
        <v>43.5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534</v>
      </c>
      <c r="AL37" s="1181"/>
      <c r="AM37" s="1181"/>
      <c r="AN37" s="1182"/>
      <c r="AO37" s="343">
        <v>10522</v>
      </c>
      <c r="AP37" s="343">
        <v>300</v>
      </c>
      <c r="AQ37" s="344">
        <v>905</v>
      </c>
      <c r="AR37" s="345">
        <v>-66.900000000000006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535</v>
      </c>
      <c r="AL38" s="1184"/>
      <c r="AM38" s="1184"/>
      <c r="AN38" s="1185"/>
      <c r="AO38" s="346" t="s">
        <v>515</v>
      </c>
      <c r="AP38" s="346" t="s">
        <v>515</v>
      </c>
      <c r="AQ38" s="347">
        <v>0</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536</v>
      </c>
      <c r="AL39" s="1184"/>
      <c r="AM39" s="1184"/>
      <c r="AN39" s="1185"/>
      <c r="AO39" s="343" t="s">
        <v>515</v>
      </c>
      <c r="AP39" s="343" t="s">
        <v>515</v>
      </c>
      <c r="AQ39" s="344">
        <v>-3197</v>
      </c>
      <c r="AR39" s="345" t="s">
        <v>515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537</v>
      </c>
      <c r="AL40" s="1181"/>
      <c r="AM40" s="1181"/>
      <c r="AN40" s="1182"/>
      <c r="AO40" s="343">
        <v>-1009317</v>
      </c>
      <c r="AP40" s="343">
        <v>-28789</v>
      </c>
      <c r="AQ40" s="344">
        <v>-28113</v>
      </c>
      <c r="AR40" s="345">
        <v>2.4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518332</v>
      </c>
      <c r="AP41" s="343">
        <v>14785</v>
      </c>
      <c r="AQ41" s="344">
        <v>12777</v>
      </c>
      <c r="AR41" s="345">
        <v>15.7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506</v>
      </c>
      <c r="AN49" s="1175" t="s">
        <v>541</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1604781</v>
      </c>
      <c r="AN51" s="365">
        <v>45861</v>
      </c>
      <c r="AO51" s="366">
        <v>260.8</v>
      </c>
      <c r="AP51" s="367">
        <v>49919</v>
      </c>
      <c r="AQ51" s="368">
        <v>-6.3</v>
      </c>
      <c r="AR51" s="369">
        <v>267.10000000000002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1469316</v>
      </c>
      <c r="AN52" s="373">
        <v>41990</v>
      </c>
      <c r="AO52" s="374">
        <v>974.2</v>
      </c>
      <c r="AP52" s="375">
        <v>26398</v>
      </c>
      <c r="AQ52" s="376">
        <v>-8.6999999999999993</v>
      </c>
      <c r="AR52" s="377">
        <v>982.9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1763560</v>
      </c>
      <c r="AN53" s="365">
        <v>50382</v>
      </c>
      <c r="AO53" s="366">
        <v>9.9</v>
      </c>
      <c r="AP53" s="367">
        <v>47738</v>
      </c>
      <c r="AQ53" s="368">
        <v>-4.4000000000000004</v>
      </c>
      <c r="AR53" s="369">
        <v>14.3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1503774</v>
      </c>
      <c r="AN54" s="373">
        <v>42960</v>
      </c>
      <c r="AO54" s="374">
        <v>2.2999999999999998</v>
      </c>
      <c r="AP54" s="375">
        <v>24937</v>
      </c>
      <c r="AQ54" s="376">
        <v>-5.5</v>
      </c>
      <c r="AR54" s="377">
        <v>7.8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1747383</v>
      </c>
      <c r="AN55" s="365">
        <v>49922</v>
      </c>
      <c r="AO55" s="366">
        <v>-0.9</v>
      </c>
      <c r="AP55" s="367">
        <v>52191</v>
      </c>
      <c r="AQ55" s="368">
        <v>9.3000000000000007</v>
      </c>
      <c r="AR55" s="369">
        <v>-10.199999999999999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935054</v>
      </c>
      <c r="AN56" s="373">
        <v>26714</v>
      </c>
      <c r="AO56" s="374">
        <v>-37.799999999999997</v>
      </c>
      <c r="AP56" s="375">
        <v>24843</v>
      </c>
      <c r="AQ56" s="376">
        <v>-0.4</v>
      </c>
      <c r="AR56" s="377">
        <v>-37.4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519051</v>
      </c>
      <c r="AN57" s="365">
        <v>14830</v>
      </c>
      <c r="AO57" s="366">
        <v>-70.3</v>
      </c>
      <c r="AP57" s="367">
        <v>47387</v>
      </c>
      <c r="AQ57" s="368">
        <v>-9.1999999999999993</v>
      </c>
      <c r="AR57" s="369">
        <v>-61.1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360553</v>
      </c>
      <c r="AN58" s="373">
        <v>10302</v>
      </c>
      <c r="AO58" s="374">
        <v>-61.4</v>
      </c>
      <c r="AP58" s="375">
        <v>24928</v>
      </c>
      <c r="AQ58" s="376">
        <v>0.3</v>
      </c>
      <c r="AR58" s="377">
        <v>-61.7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521274</v>
      </c>
      <c r="AN59" s="365">
        <v>14868</v>
      </c>
      <c r="AO59" s="366">
        <v>0.3</v>
      </c>
      <c r="AP59" s="367">
        <v>51264</v>
      </c>
      <c r="AQ59" s="368">
        <v>8.1999999999999993</v>
      </c>
      <c r="AR59" s="369">
        <v>-7.9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205889</v>
      </c>
      <c r="AN60" s="373">
        <v>5873</v>
      </c>
      <c r="AO60" s="374">
        <v>-43</v>
      </c>
      <c r="AP60" s="375">
        <v>26040</v>
      </c>
      <c r="AQ60" s="376">
        <v>4.5</v>
      </c>
      <c r="AR60" s="377">
        <v>-47.5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1231210</v>
      </c>
      <c r="AN61" s="380">
        <v>35173</v>
      </c>
      <c r="AO61" s="381">
        <v>40</v>
      </c>
      <c r="AP61" s="382">
        <v>49700</v>
      </c>
      <c r="AQ61" s="383">
        <v>-0.5</v>
      </c>
      <c r="AR61" s="369">
        <v>40.5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894917</v>
      </c>
      <c r="AN62" s="373">
        <v>25568</v>
      </c>
      <c r="AO62" s="374">
        <v>166.9</v>
      </c>
      <c r="AP62" s="375">
        <v>25429</v>
      </c>
      <c r="AQ62" s="376">
        <v>-2</v>
      </c>
      <c r="AR62" s="377">
        <v>168.9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4bAbooWJJOj/g2x8t6HwmU8W1DxEgUUMamYsZVXtpYf577620TCHJ6+znOVrMbGfJlWm8IF+fCRDRxmzLaHvHw==" saltValue="Rk7OAMziPANNJTz/5eva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Wewm6wVDv7Ry0ExLa/qGb0VOYtxU+4h41GeT3O/cwY3aW81BfoG4izEnkpXjx6lG9lEKl7FLL/g4uNA/AjVj1g==" saltValue="xqqPYJFDbntcM5+A0B+U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exUbia/YCvfSI2RWt6BEa9iw+62pbY97iXcMo96XY/8NwTfn0DNTC39/O+lMVujvEDjxVQxCwW2RPZWvHaqZxA==" saltValue="Scp3YAGLoggH1zfsVd45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8" t="s">
        <v>3</v>
      </c>
      <c r="D47" s="1198"/>
      <c r="E47" s="1199"/>
      <c r="F47" s="11">
        <v>25.7</v>
      </c>
      <c r="G47" s="12">
        <v>26.14</v>
      </c>
      <c r="H47" s="12">
        <v>24.6</v>
      </c>
      <c r="I47" s="12">
        <v>24.22</v>
      </c>
      <c r="J47" s="13">
        <v>21.76</v>
      </c>
    </row>
    <row r="48" spans="2:10" ht="57.75" customHeight="1" x14ac:dyDescent="0.15">
      <c r="B48" s="14"/>
      <c r="C48" s="1200" t="s">
        <v>4</v>
      </c>
      <c r="D48" s="1200"/>
      <c r="E48" s="1201"/>
      <c r="F48" s="15">
        <v>8.99</v>
      </c>
      <c r="G48" s="16">
        <v>5.71</v>
      </c>
      <c r="H48" s="16">
        <v>3.47</v>
      </c>
      <c r="I48" s="16">
        <v>3.77</v>
      </c>
      <c r="J48" s="17">
        <v>4.4800000000000004</v>
      </c>
    </row>
    <row r="49" spans="2:10" ht="57.75" customHeight="1" thickBot="1" x14ac:dyDescent="0.2">
      <c r="B49" s="18"/>
      <c r="C49" s="1202" t="s">
        <v>5</v>
      </c>
      <c r="D49" s="1202"/>
      <c r="E49" s="1203"/>
      <c r="F49" s="19">
        <v>1.49</v>
      </c>
      <c r="G49" s="20" t="s">
        <v>562</v>
      </c>
      <c r="H49" s="20" t="s">
        <v>563</v>
      </c>
      <c r="I49" s="20">
        <v>0.37</v>
      </c>
      <c r="J49" s="21" t="s">
        <v>564</v>
      </c>
    </row>
    <row r="50" spans="2:10" ht="13.5" customHeight="1" x14ac:dyDescent="0.15"/>
  </sheetData>
  <sheetProtection algorithmName="SHA-512" hashValue="S88lD8wA2cIDw6iXhA+Tx3MB3J3sDgYl52MItHx1IDD1w8CTwJLmOgtUXB8U8k2fUxr8nIX1PJQjZWN53XdFZg==" saltValue="9RZT42iYUWPAWOXYfQJj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0" t="s">
        <v>565</v>
      </c>
      <c r="D34" s="1210"/>
      <c r="E34" s="1211"/>
      <c r="F34" s="32">
        <v>36.32</v>
      </c>
      <c r="G34" s="33">
        <v>32.65</v>
      </c>
      <c r="H34" s="33">
        <v>29.21</v>
      </c>
      <c r="I34" s="33">
        <v>26.1</v>
      </c>
      <c r="J34" s="34">
        <v>27.61</v>
      </c>
      <c r="K34" s="22"/>
      <c r="L34" s="22"/>
      <c r="M34" s="22"/>
      <c r="N34" s="22"/>
      <c r="O34" s="22"/>
      <c r="P34" s="22"/>
    </row>
    <row r="35" spans="1:16" ht="39" customHeight="1" x14ac:dyDescent="0.15">
      <c r="A35" s="22"/>
      <c r="B35" s="35"/>
      <c r="C35" s="1204" t="s">
        <v>566</v>
      </c>
      <c r="D35" s="1205"/>
      <c r="E35" s="1206"/>
      <c r="F35" s="36">
        <v>8.99</v>
      </c>
      <c r="G35" s="37">
        <v>5.7</v>
      </c>
      <c r="H35" s="37">
        <v>3.47</v>
      </c>
      <c r="I35" s="37">
        <v>3.76</v>
      </c>
      <c r="J35" s="38">
        <v>4.47</v>
      </c>
      <c r="K35" s="22"/>
      <c r="L35" s="22"/>
      <c r="M35" s="22"/>
      <c r="N35" s="22"/>
      <c r="O35" s="22"/>
      <c r="P35" s="22"/>
    </row>
    <row r="36" spans="1:16" ht="39" customHeight="1" x14ac:dyDescent="0.15">
      <c r="A36" s="22"/>
      <c r="B36" s="35"/>
      <c r="C36" s="1204" t="s">
        <v>567</v>
      </c>
      <c r="D36" s="1205"/>
      <c r="E36" s="1206"/>
      <c r="F36" s="36" t="s">
        <v>515</v>
      </c>
      <c r="G36" s="37" t="s">
        <v>515</v>
      </c>
      <c r="H36" s="37" t="s">
        <v>515</v>
      </c>
      <c r="I36" s="37">
        <v>0.72</v>
      </c>
      <c r="J36" s="38">
        <v>0.76</v>
      </c>
      <c r="K36" s="22"/>
      <c r="L36" s="22"/>
      <c r="M36" s="22"/>
      <c r="N36" s="22"/>
      <c r="O36" s="22"/>
      <c r="P36" s="22"/>
    </row>
    <row r="37" spans="1:16" ht="39" customHeight="1" x14ac:dyDescent="0.15">
      <c r="A37" s="22"/>
      <c r="B37" s="35"/>
      <c r="C37" s="1204" t="s">
        <v>568</v>
      </c>
      <c r="D37" s="1205"/>
      <c r="E37" s="1206"/>
      <c r="F37" s="36" t="s">
        <v>515</v>
      </c>
      <c r="G37" s="37" t="s">
        <v>515</v>
      </c>
      <c r="H37" s="37" t="s">
        <v>515</v>
      </c>
      <c r="I37" s="37">
        <v>0.01</v>
      </c>
      <c r="J37" s="38">
        <v>0</v>
      </c>
      <c r="K37" s="22"/>
      <c r="L37" s="22"/>
      <c r="M37" s="22"/>
      <c r="N37" s="22"/>
      <c r="O37" s="22"/>
      <c r="P37" s="22"/>
    </row>
    <row r="38" spans="1:16" ht="39" customHeight="1" x14ac:dyDescent="0.15">
      <c r="A38" s="22"/>
      <c r="B38" s="35"/>
      <c r="C38" s="1204" t="s">
        <v>569</v>
      </c>
      <c r="D38" s="1205"/>
      <c r="E38" s="1206"/>
      <c r="F38" s="36">
        <v>0.01</v>
      </c>
      <c r="G38" s="37">
        <v>0</v>
      </c>
      <c r="H38" s="37">
        <v>0</v>
      </c>
      <c r="I38" s="37">
        <v>0.01</v>
      </c>
      <c r="J38" s="38">
        <v>0</v>
      </c>
      <c r="K38" s="22"/>
      <c r="L38" s="22"/>
      <c r="M38" s="22"/>
      <c r="N38" s="22"/>
      <c r="O38" s="22"/>
      <c r="P38" s="22"/>
    </row>
    <row r="39" spans="1:16" ht="39" customHeight="1" x14ac:dyDescent="0.15">
      <c r="A39" s="22"/>
      <c r="B39" s="35"/>
      <c r="C39" s="1204" t="s">
        <v>570</v>
      </c>
      <c r="D39" s="1205"/>
      <c r="E39" s="1206"/>
      <c r="F39" s="36">
        <v>0</v>
      </c>
      <c r="G39" s="37">
        <v>0</v>
      </c>
      <c r="H39" s="37">
        <v>0</v>
      </c>
      <c r="I39" s="37">
        <v>0.03</v>
      </c>
      <c r="J39" s="38">
        <v>0</v>
      </c>
      <c r="K39" s="22"/>
      <c r="L39" s="22"/>
      <c r="M39" s="22"/>
      <c r="N39" s="22"/>
      <c r="O39" s="22"/>
      <c r="P39" s="22"/>
    </row>
    <row r="40" spans="1:16" ht="39" customHeight="1" x14ac:dyDescent="0.15">
      <c r="A40" s="22"/>
      <c r="B40" s="35"/>
      <c r="C40" s="1204" t="s">
        <v>571</v>
      </c>
      <c r="D40" s="1205"/>
      <c r="E40" s="1206"/>
      <c r="F40" s="36">
        <v>0</v>
      </c>
      <c r="G40" s="37">
        <v>0</v>
      </c>
      <c r="H40" s="37">
        <v>0</v>
      </c>
      <c r="I40" s="37">
        <v>0</v>
      </c>
      <c r="J40" s="38">
        <v>0</v>
      </c>
      <c r="K40" s="22"/>
      <c r="L40" s="22"/>
      <c r="M40" s="22"/>
      <c r="N40" s="22"/>
      <c r="O40" s="22"/>
      <c r="P40" s="22"/>
    </row>
    <row r="41" spans="1:16" ht="39" customHeight="1" x14ac:dyDescent="0.15">
      <c r="A41" s="22"/>
      <c r="B41" s="35"/>
      <c r="C41" s="1204" t="s">
        <v>572</v>
      </c>
      <c r="D41" s="1205"/>
      <c r="E41" s="1206"/>
      <c r="F41" s="36" t="s">
        <v>515</v>
      </c>
      <c r="G41" s="37" t="s">
        <v>515</v>
      </c>
      <c r="H41" s="37" t="s">
        <v>515</v>
      </c>
      <c r="I41" s="37">
        <v>0.1</v>
      </c>
      <c r="J41" s="38">
        <v>0</v>
      </c>
      <c r="K41" s="22"/>
      <c r="L41" s="22"/>
      <c r="M41" s="22"/>
      <c r="N41" s="22"/>
      <c r="O41" s="22"/>
      <c r="P41" s="22"/>
    </row>
    <row r="42" spans="1:16" ht="39" customHeight="1" x14ac:dyDescent="0.15">
      <c r="A42" s="22"/>
      <c r="B42" s="39"/>
      <c r="C42" s="1204" t="s">
        <v>573</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574</v>
      </c>
      <c r="D43" s="1208"/>
      <c r="E43" s="1209"/>
      <c r="F43" s="41">
        <v>1.21</v>
      </c>
      <c r="G43" s="42">
        <v>2.1</v>
      </c>
      <c r="H43" s="42">
        <v>1.86</v>
      </c>
      <c r="I43" s="42">
        <v>0.44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1pMo4SB+4rqb7zksICoRXc8D0YnBduNNph94Nu5D6RtdZ0SvHBy9C94n0jtcT6NVRdn5otrcTDCz03iAi91BQ==" saltValue="K3CYrpg6hcmgl5B6xRr9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8" zoomScale="60" zoomScaleNormal="6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1257</v>
      </c>
      <c r="L45" s="60">
        <v>1004</v>
      </c>
      <c r="M45" s="60">
        <v>1107</v>
      </c>
      <c r="N45" s="60">
        <v>1115</v>
      </c>
      <c r="O45" s="61">
        <v>1143</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515</v>
      </c>
      <c r="L46" s="64" t="s">
        <v>515</v>
      </c>
      <c r="M46" s="64" t="s">
        <v>515</v>
      </c>
      <c r="N46" s="64" t="s">
        <v>515</v>
      </c>
      <c r="O46" s="65" t="s">
        <v>515</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515</v>
      </c>
      <c r="L47" s="64" t="s">
        <v>515</v>
      </c>
      <c r="M47" s="64" t="s">
        <v>515</v>
      </c>
      <c r="N47" s="64" t="s">
        <v>515</v>
      </c>
      <c r="O47" s="65" t="s">
        <v>515</v>
      </c>
      <c r="P47" s="48"/>
      <c r="Q47" s="48"/>
      <c r="R47" s="48"/>
      <c r="S47" s="48"/>
      <c r="T47" s="48"/>
      <c r="U47" s="48"/>
    </row>
    <row r="48" spans="1:21" ht="30.75" customHeight="1" x14ac:dyDescent="0.15">
      <c r="A48" s="48"/>
      <c r="B48" s="1232"/>
      <c r="C48" s="1233"/>
      <c r="D48" s="62"/>
      <c r="E48" s="1214" t="s">
        <v>15</v>
      </c>
      <c r="F48" s="1214"/>
      <c r="G48" s="1214"/>
      <c r="H48" s="1214"/>
      <c r="I48" s="1214"/>
      <c r="J48" s="1215"/>
      <c r="K48" s="63">
        <v>305</v>
      </c>
      <c r="L48" s="64">
        <v>328</v>
      </c>
      <c r="M48" s="64">
        <v>309</v>
      </c>
      <c r="N48" s="64">
        <v>286</v>
      </c>
      <c r="O48" s="65">
        <v>264</v>
      </c>
      <c r="P48" s="48"/>
      <c r="Q48" s="48"/>
      <c r="R48" s="48"/>
      <c r="S48" s="48"/>
      <c r="T48" s="48"/>
      <c r="U48" s="48"/>
    </row>
    <row r="49" spans="1:21" ht="30.75" customHeight="1" x14ac:dyDescent="0.15">
      <c r="A49" s="48"/>
      <c r="B49" s="1232"/>
      <c r="C49" s="1233"/>
      <c r="D49" s="62"/>
      <c r="E49" s="1214" t="s">
        <v>16</v>
      </c>
      <c r="F49" s="1214"/>
      <c r="G49" s="1214"/>
      <c r="H49" s="1214"/>
      <c r="I49" s="1214"/>
      <c r="J49" s="1215"/>
      <c r="K49" s="63">
        <v>202</v>
      </c>
      <c r="L49" s="64">
        <v>183</v>
      </c>
      <c r="M49" s="64">
        <v>163</v>
      </c>
      <c r="N49" s="64">
        <v>111</v>
      </c>
      <c r="O49" s="65">
        <v>110</v>
      </c>
      <c r="P49" s="48"/>
      <c r="Q49" s="48"/>
      <c r="R49" s="48"/>
      <c r="S49" s="48"/>
      <c r="T49" s="48"/>
      <c r="U49" s="48"/>
    </row>
    <row r="50" spans="1:21" ht="30.75" customHeight="1" x14ac:dyDescent="0.15">
      <c r="A50" s="48"/>
      <c r="B50" s="1232"/>
      <c r="C50" s="1233"/>
      <c r="D50" s="62"/>
      <c r="E50" s="1214" t="s">
        <v>17</v>
      </c>
      <c r="F50" s="1214"/>
      <c r="G50" s="1214"/>
      <c r="H50" s="1214"/>
      <c r="I50" s="1214"/>
      <c r="J50" s="1215"/>
      <c r="K50" s="63">
        <v>119</v>
      </c>
      <c r="L50" s="64">
        <v>86</v>
      </c>
      <c r="M50" s="64">
        <v>85</v>
      </c>
      <c r="N50" s="64">
        <v>11</v>
      </c>
      <c r="O50" s="65">
        <v>11</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515</v>
      </c>
      <c r="L51" s="64" t="s">
        <v>515</v>
      </c>
      <c r="M51" s="64" t="s">
        <v>515</v>
      </c>
      <c r="N51" s="64" t="s">
        <v>515</v>
      </c>
      <c r="O51" s="65" t="s">
        <v>515</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1287</v>
      </c>
      <c r="L52" s="64">
        <v>1112</v>
      </c>
      <c r="M52" s="64">
        <v>1106</v>
      </c>
      <c r="N52" s="64">
        <v>1030</v>
      </c>
      <c r="O52" s="65">
        <v>1010</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596</v>
      </c>
      <c r="L53" s="69">
        <v>489</v>
      </c>
      <c r="M53" s="69">
        <v>558</v>
      </c>
      <c r="N53" s="69">
        <v>493</v>
      </c>
      <c r="O53" s="70">
        <v>518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38mFvH+q0LEKk210SFz3tgepBfJUftyjhHtLeOxT+VgGO2DEWhWTRyAxHOPnXczlwaFdAWgzRtE9dno+Jr6zg==" saltValue="fXDHEAJoNHmn+37DnG5L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B28" zoomScale="70" zoomScaleNormal="70" zoomScaleSheetLayoutView="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0" t="s">
        <v>30</v>
      </c>
      <c r="C41" s="1251"/>
      <c r="D41" s="102"/>
      <c r="E41" s="1252" t="s">
        <v>31</v>
      </c>
      <c r="F41" s="1252"/>
      <c r="G41" s="1252"/>
      <c r="H41" s="1253"/>
      <c r="I41" s="103">
        <v>11015</v>
      </c>
      <c r="J41" s="104">
        <v>11129</v>
      </c>
      <c r="K41" s="104">
        <v>11479</v>
      </c>
      <c r="L41" s="104">
        <v>11282</v>
      </c>
      <c r="M41" s="105">
        <v>10767</v>
      </c>
    </row>
    <row r="42" spans="2:13" ht="27.75" customHeight="1" x14ac:dyDescent="0.15">
      <c r="B42" s="1240"/>
      <c r="C42" s="1241"/>
      <c r="D42" s="106"/>
      <c r="E42" s="1244" t="s">
        <v>32</v>
      </c>
      <c r="F42" s="1244"/>
      <c r="G42" s="1244"/>
      <c r="H42" s="1245"/>
      <c r="I42" s="107">
        <v>238</v>
      </c>
      <c r="J42" s="108">
        <v>152</v>
      </c>
      <c r="K42" s="108">
        <v>67</v>
      </c>
      <c r="L42" s="108">
        <v>56</v>
      </c>
      <c r="M42" s="109">
        <v>46</v>
      </c>
    </row>
    <row r="43" spans="2:13" ht="27.75" customHeight="1" x14ac:dyDescent="0.15">
      <c r="B43" s="1240"/>
      <c r="C43" s="1241"/>
      <c r="D43" s="106"/>
      <c r="E43" s="1244" t="s">
        <v>33</v>
      </c>
      <c r="F43" s="1244"/>
      <c r="G43" s="1244"/>
      <c r="H43" s="1245"/>
      <c r="I43" s="107">
        <v>4453</v>
      </c>
      <c r="J43" s="108">
        <v>4373</v>
      </c>
      <c r="K43" s="108">
        <v>4188</v>
      </c>
      <c r="L43" s="108">
        <v>4662</v>
      </c>
      <c r="M43" s="109">
        <v>4522</v>
      </c>
    </row>
    <row r="44" spans="2:13" ht="27.75" customHeight="1" x14ac:dyDescent="0.15">
      <c r="B44" s="1240"/>
      <c r="C44" s="1241"/>
      <c r="D44" s="106"/>
      <c r="E44" s="1244" t="s">
        <v>34</v>
      </c>
      <c r="F44" s="1244"/>
      <c r="G44" s="1244"/>
      <c r="H44" s="1245"/>
      <c r="I44" s="107">
        <v>774</v>
      </c>
      <c r="J44" s="108">
        <v>628</v>
      </c>
      <c r="K44" s="108">
        <v>512</v>
      </c>
      <c r="L44" s="108">
        <v>466</v>
      </c>
      <c r="M44" s="109">
        <v>405</v>
      </c>
    </row>
    <row r="45" spans="2:13" ht="27.75" customHeight="1" x14ac:dyDescent="0.15">
      <c r="B45" s="1240"/>
      <c r="C45" s="1241"/>
      <c r="D45" s="106"/>
      <c r="E45" s="1244" t="s">
        <v>35</v>
      </c>
      <c r="F45" s="1244"/>
      <c r="G45" s="1244"/>
      <c r="H45" s="1245"/>
      <c r="I45" s="107">
        <v>2043</v>
      </c>
      <c r="J45" s="108">
        <v>1836</v>
      </c>
      <c r="K45" s="108">
        <v>1692</v>
      </c>
      <c r="L45" s="108">
        <v>1640</v>
      </c>
      <c r="M45" s="109">
        <v>1484</v>
      </c>
    </row>
    <row r="46" spans="2:13" ht="27.75" customHeight="1" x14ac:dyDescent="0.15">
      <c r="B46" s="1240"/>
      <c r="C46" s="1241"/>
      <c r="D46" s="110"/>
      <c r="E46" s="1244" t="s">
        <v>36</v>
      </c>
      <c r="F46" s="1244"/>
      <c r="G46" s="1244"/>
      <c r="H46" s="1245"/>
      <c r="I46" s="107" t="s">
        <v>515</v>
      </c>
      <c r="J46" s="108" t="s">
        <v>515</v>
      </c>
      <c r="K46" s="108" t="s">
        <v>515</v>
      </c>
      <c r="L46" s="108" t="s">
        <v>515</v>
      </c>
      <c r="M46" s="109" t="s">
        <v>515</v>
      </c>
    </row>
    <row r="47" spans="2:13" ht="27.75" customHeight="1" x14ac:dyDescent="0.15">
      <c r="B47" s="1240"/>
      <c r="C47" s="1241"/>
      <c r="D47" s="111"/>
      <c r="E47" s="1254" t="s">
        <v>37</v>
      </c>
      <c r="F47" s="1255"/>
      <c r="G47" s="1255"/>
      <c r="H47" s="1256"/>
      <c r="I47" s="107" t="s">
        <v>515</v>
      </c>
      <c r="J47" s="108" t="s">
        <v>515</v>
      </c>
      <c r="K47" s="108" t="s">
        <v>515</v>
      </c>
      <c r="L47" s="108" t="s">
        <v>515</v>
      </c>
      <c r="M47" s="109" t="s">
        <v>515</v>
      </c>
    </row>
    <row r="48" spans="2:13" ht="27.75" customHeight="1" x14ac:dyDescent="0.15">
      <c r="B48" s="1240"/>
      <c r="C48" s="1241"/>
      <c r="D48" s="106"/>
      <c r="E48" s="1244" t="s">
        <v>38</v>
      </c>
      <c r="F48" s="1244"/>
      <c r="G48" s="1244"/>
      <c r="H48" s="1245"/>
      <c r="I48" s="107" t="s">
        <v>515</v>
      </c>
      <c r="J48" s="108" t="s">
        <v>515</v>
      </c>
      <c r="K48" s="108" t="s">
        <v>515</v>
      </c>
      <c r="L48" s="108" t="s">
        <v>515</v>
      </c>
      <c r="M48" s="109" t="s">
        <v>515</v>
      </c>
    </row>
    <row r="49" spans="2:13" ht="27.75" customHeight="1" x14ac:dyDescent="0.15">
      <c r="B49" s="1242"/>
      <c r="C49" s="1243"/>
      <c r="D49" s="106"/>
      <c r="E49" s="1244" t="s">
        <v>39</v>
      </c>
      <c r="F49" s="1244"/>
      <c r="G49" s="1244"/>
      <c r="H49" s="1245"/>
      <c r="I49" s="107" t="s">
        <v>515</v>
      </c>
      <c r="J49" s="108" t="s">
        <v>515</v>
      </c>
      <c r="K49" s="108" t="s">
        <v>515</v>
      </c>
      <c r="L49" s="108" t="s">
        <v>515</v>
      </c>
      <c r="M49" s="109" t="s">
        <v>515</v>
      </c>
    </row>
    <row r="50" spans="2:13" ht="27.75" customHeight="1" x14ac:dyDescent="0.15">
      <c r="B50" s="1238" t="s">
        <v>40</v>
      </c>
      <c r="C50" s="1239"/>
      <c r="D50" s="112"/>
      <c r="E50" s="1244" t="s">
        <v>41</v>
      </c>
      <c r="F50" s="1244"/>
      <c r="G50" s="1244"/>
      <c r="H50" s="1245"/>
      <c r="I50" s="107">
        <v>2949</v>
      </c>
      <c r="J50" s="108">
        <v>2966</v>
      </c>
      <c r="K50" s="108">
        <v>2903</v>
      </c>
      <c r="L50" s="108">
        <v>2962</v>
      </c>
      <c r="M50" s="109">
        <v>2808</v>
      </c>
    </row>
    <row r="51" spans="2:13" ht="27.75" customHeight="1" x14ac:dyDescent="0.15">
      <c r="B51" s="1240"/>
      <c r="C51" s="1241"/>
      <c r="D51" s="106"/>
      <c r="E51" s="1244" t="s">
        <v>42</v>
      </c>
      <c r="F51" s="1244"/>
      <c r="G51" s="1244"/>
      <c r="H51" s="1245"/>
      <c r="I51" s="107" t="s">
        <v>515</v>
      </c>
      <c r="J51" s="108" t="s">
        <v>515</v>
      </c>
      <c r="K51" s="108" t="s">
        <v>515</v>
      </c>
      <c r="L51" s="108" t="s">
        <v>515</v>
      </c>
      <c r="M51" s="109" t="s">
        <v>515</v>
      </c>
    </row>
    <row r="52" spans="2:13" ht="27.75" customHeight="1" x14ac:dyDescent="0.15">
      <c r="B52" s="1242"/>
      <c r="C52" s="1243"/>
      <c r="D52" s="106"/>
      <c r="E52" s="1244" t="s">
        <v>43</v>
      </c>
      <c r="F52" s="1244"/>
      <c r="G52" s="1244"/>
      <c r="H52" s="1245"/>
      <c r="I52" s="107">
        <v>12065</v>
      </c>
      <c r="J52" s="108">
        <v>12235</v>
      </c>
      <c r="K52" s="108">
        <v>11745</v>
      </c>
      <c r="L52" s="108">
        <v>11599</v>
      </c>
      <c r="M52" s="109">
        <v>11339</v>
      </c>
    </row>
    <row r="53" spans="2:13" ht="27.75" customHeight="1" thickBot="1" x14ac:dyDescent="0.2">
      <c r="B53" s="1246" t="s">
        <v>44</v>
      </c>
      <c r="C53" s="1247"/>
      <c r="D53" s="113"/>
      <c r="E53" s="1248" t="s">
        <v>45</v>
      </c>
      <c r="F53" s="1248"/>
      <c r="G53" s="1248"/>
      <c r="H53" s="1249"/>
      <c r="I53" s="114">
        <v>3508</v>
      </c>
      <c r="J53" s="115">
        <v>2917</v>
      </c>
      <c r="K53" s="115">
        <v>3290</v>
      </c>
      <c r="L53" s="115">
        <v>3545</v>
      </c>
      <c r="M53" s="116">
        <v>3076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fk15vvDDcON3Fa0D03CewSJr0DJFY6i7UWmmD5QvNUUO/3z40wgXH6t4n2SDaI8x5csxALbTIM30iCPkLIIaQ==" saltValue="GPX3kG3gJcFYJjfzLRqx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5" t="s">
        <v>48</v>
      </c>
      <c r="D55" s="1265"/>
      <c r="E55" s="1266"/>
      <c r="F55" s="128">
        <v>1813</v>
      </c>
      <c r="G55" s="128">
        <v>1815</v>
      </c>
      <c r="H55" s="129">
        <v>1607</v>
      </c>
    </row>
    <row r="56" spans="2:8" ht="52.5" customHeight="1" x14ac:dyDescent="0.15">
      <c r="B56" s="130"/>
      <c r="C56" s="1267" t="s">
        <v>49</v>
      </c>
      <c r="D56" s="1267"/>
      <c r="E56" s="1268"/>
      <c r="F56" s="131">
        <v>228</v>
      </c>
      <c r="G56" s="131">
        <v>248</v>
      </c>
      <c r="H56" s="132">
        <v>268</v>
      </c>
    </row>
    <row r="57" spans="2:8" ht="53.25" customHeight="1" x14ac:dyDescent="0.15">
      <c r="B57" s="130"/>
      <c r="C57" s="1269" t="s">
        <v>50</v>
      </c>
      <c r="D57" s="1269"/>
      <c r="E57" s="1270"/>
      <c r="F57" s="133">
        <v>733</v>
      </c>
      <c r="G57" s="133">
        <v>770</v>
      </c>
      <c r="H57" s="134">
        <v>804</v>
      </c>
    </row>
    <row r="58" spans="2:8" ht="45.75" customHeight="1" x14ac:dyDescent="0.15">
      <c r="B58" s="135"/>
      <c r="C58" s="1257" t="s">
        <v>590</v>
      </c>
      <c r="D58" s="1258"/>
      <c r="E58" s="1259"/>
      <c r="F58" s="136">
        <v>238</v>
      </c>
      <c r="G58" s="136">
        <v>275</v>
      </c>
      <c r="H58" s="137">
        <v>318</v>
      </c>
    </row>
    <row r="59" spans="2:8" ht="45.75" customHeight="1" x14ac:dyDescent="0.15">
      <c r="B59" s="135"/>
      <c r="C59" s="1257" t="s">
        <v>591</v>
      </c>
      <c r="D59" s="1258"/>
      <c r="E59" s="1259"/>
      <c r="F59" s="136">
        <v>291</v>
      </c>
      <c r="G59" s="136">
        <v>291</v>
      </c>
      <c r="H59" s="137">
        <v>291</v>
      </c>
    </row>
    <row r="60" spans="2:8" ht="45.75" customHeight="1" x14ac:dyDescent="0.15">
      <c r="B60" s="135"/>
      <c r="C60" s="1257" t="s">
        <v>592</v>
      </c>
      <c r="D60" s="1258"/>
      <c r="E60" s="1259"/>
      <c r="F60" s="136">
        <v>95</v>
      </c>
      <c r="G60" s="136">
        <v>76</v>
      </c>
      <c r="H60" s="137">
        <v>57</v>
      </c>
    </row>
    <row r="61" spans="2:8" ht="45.75" customHeight="1" x14ac:dyDescent="0.15">
      <c r="B61" s="135"/>
      <c r="C61" s="1257" t="s">
        <v>593</v>
      </c>
      <c r="D61" s="1258"/>
      <c r="E61" s="1259"/>
      <c r="F61" s="136">
        <v>46</v>
      </c>
      <c r="G61" s="136">
        <v>46</v>
      </c>
      <c r="H61" s="137">
        <v>46</v>
      </c>
    </row>
    <row r="62" spans="2:8" ht="45.75" customHeight="1" thickBot="1" x14ac:dyDescent="0.2">
      <c r="B62" s="138"/>
      <c r="C62" s="1260" t="s">
        <v>594</v>
      </c>
      <c r="D62" s="1261"/>
      <c r="E62" s="1262"/>
      <c r="F62" s="139">
        <v>17</v>
      </c>
      <c r="G62" s="139">
        <v>36</v>
      </c>
      <c r="H62" s="140">
        <v>44</v>
      </c>
    </row>
    <row r="63" spans="2:8" ht="52.5" customHeight="1" thickBot="1" x14ac:dyDescent="0.2">
      <c r="B63" s="141"/>
      <c r="C63" s="1263" t="s">
        <v>51</v>
      </c>
      <c r="D63" s="1263"/>
      <c r="E63" s="1264"/>
      <c r="F63" s="142">
        <v>2775</v>
      </c>
      <c r="G63" s="142">
        <v>2834</v>
      </c>
      <c r="H63" s="143">
        <v>2680</v>
      </c>
    </row>
    <row r="64" spans="2:8" ht="15" customHeight="1" x14ac:dyDescent="0.15"/>
  </sheetData>
  <sheetProtection algorithmName="SHA-512" hashValue="qcWV7e7XlLrur6ntjIDLRTJM1+Xf9ff0aigwAxKV2NC5uGtr+/kRnlt44mWkEcy8t4+ZxGwvaFccwj+10ggZTw==" saltValue="uKwBz8dT4tm7muQL7BD3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45861</v>
      </c>
      <c r="E3" s="162"/>
      <c r="F3" s="163">
        <v>49919</v>
      </c>
      <c r="G3" s="164"/>
      <c r="H3" s="165"/>
    </row>
    <row r="4" spans="1:8" x14ac:dyDescent="0.15">
      <c r="A4" s="166"/>
      <c r="B4" s="167"/>
      <c r="C4" s="168"/>
      <c r="D4" s="169">
        <v>41990</v>
      </c>
      <c r="E4" s="170"/>
      <c r="F4" s="171">
        <v>26398</v>
      </c>
      <c r="G4" s="172"/>
      <c r="H4" s="173"/>
    </row>
    <row r="5" spans="1:8" x14ac:dyDescent="0.15">
      <c r="A5" s="154" t="s">
        <v>549</v>
      </c>
      <c r="B5" s="159"/>
      <c r="C5" s="160"/>
      <c r="D5" s="161">
        <v>50382</v>
      </c>
      <c r="E5" s="162"/>
      <c r="F5" s="163">
        <v>47738</v>
      </c>
      <c r="G5" s="164"/>
      <c r="H5" s="165"/>
    </row>
    <row r="6" spans="1:8" x14ac:dyDescent="0.15">
      <c r="A6" s="166"/>
      <c r="B6" s="167"/>
      <c r="C6" s="168"/>
      <c r="D6" s="169">
        <v>42960</v>
      </c>
      <c r="E6" s="170"/>
      <c r="F6" s="171">
        <v>24937</v>
      </c>
      <c r="G6" s="172"/>
      <c r="H6" s="173"/>
    </row>
    <row r="7" spans="1:8" x14ac:dyDescent="0.15">
      <c r="A7" s="154" t="s">
        <v>550</v>
      </c>
      <c r="B7" s="159"/>
      <c r="C7" s="160"/>
      <c r="D7" s="161">
        <v>49922</v>
      </c>
      <c r="E7" s="162"/>
      <c r="F7" s="163">
        <v>52191</v>
      </c>
      <c r="G7" s="164"/>
      <c r="H7" s="165"/>
    </row>
    <row r="8" spans="1:8" x14ac:dyDescent="0.15">
      <c r="A8" s="166"/>
      <c r="B8" s="167"/>
      <c r="C8" s="168"/>
      <c r="D8" s="169">
        <v>26714</v>
      </c>
      <c r="E8" s="170"/>
      <c r="F8" s="171">
        <v>24843</v>
      </c>
      <c r="G8" s="172"/>
      <c r="H8" s="173"/>
    </row>
    <row r="9" spans="1:8" x14ac:dyDescent="0.15">
      <c r="A9" s="154" t="s">
        <v>551</v>
      </c>
      <c r="B9" s="159"/>
      <c r="C9" s="160"/>
      <c r="D9" s="161">
        <v>14830</v>
      </c>
      <c r="E9" s="162"/>
      <c r="F9" s="163">
        <v>47387</v>
      </c>
      <c r="G9" s="164"/>
      <c r="H9" s="165"/>
    </row>
    <row r="10" spans="1:8" x14ac:dyDescent="0.15">
      <c r="A10" s="166"/>
      <c r="B10" s="167"/>
      <c r="C10" s="168"/>
      <c r="D10" s="169">
        <v>10302</v>
      </c>
      <c r="E10" s="170"/>
      <c r="F10" s="171">
        <v>24928</v>
      </c>
      <c r="G10" s="172"/>
      <c r="H10" s="173"/>
    </row>
    <row r="11" spans="1:8" x14ac:dyDescent="0.15">
      <c r="A11" s="154" t="s">
        <v>552</v>
      </c>
      <c r="B11" s="159"/>
      <c r="C11" s="160"/>
      <c r="D11" s="161">
        <v>14868</v>
      </c>
      <c r="E11" s="162"/>
      <c r="F11" s="163">
        <v>51264</v>
      </c>
      <c r="G11" s="164"/>
      <c r="H11" s="165"/>
    </row>
    <row r="12" spans="1:8" x14ac:dyDescent="0.15">
      <c r="A12" s="166"/>
      <c r="B12" s="167"/>
      <c r="C12" s="174"/>
      <c r="D12" s="169">
        <v>5873</v>
      </c>
      <c r="E12" s="170"/>
      <c r="F12" s="171">
        <v>26040</v>
      </c>
      <c r="G12" s="172"/>
      <c r="H12" s="173"/>
    </row>
    <row r="13" spans="1:8" x14ac:dyDescent="0.15">
      <c r="A13" s="154"/>
      <c r="B13" s="159"/>
      <c r="C13" s="175"/>
      <c r="D13" s="176">
        <v>35173</v>
      </c>
      <c r="E13" s="177"/>
      <c r="F13" s="178">
        <v>49700</v>
      </c>
      <c r="G13" s="179"/>
      <c r="H13" s="165"/>
    </row>
    <row r="14" spans="1:8" x14ac:dyDescent="0.15">
      <c r="A14" s="166"/>
      <c r="B14" s="167"/>
      <c r="C14" s="168"/>
      <c r="D14" s="169">
        <v>25568</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8.99</v>
      </c>
      <c r="C19" s="180">
        <f>ROUND(VALUE(SUBSTITUTE(実質収支比率等に係る経年分析!G$48,"▲","-")),2)</f>
        <v>5.71</v>
      </c>
      <c r="D19" s="180">
        <f>ROUND(VALUE(SUBSTITUTE(実質収支比率等に係る経年分析!H$48,"▲","-")),2)</f>
        <v>3.47</v>
      </c>
      <c r="E19" s="180">
        <f>ROUND(VALUE(SUBSTITUTE(実質収支比率等に係る経年分析!I$48,"▲","-")),2)</f>
        <v>3.77</v>
      </c>
      <c r="F19" s="180">
        <f>ROUND(VALUE(SUBSTITUTE(実質収支比率等に係る経年分析!J$48,"▲","-")),2)</f>
        <v>4.4800000000000004</v>
      </c>
    </row>
    <row r="20" spans="1:11" x14ac:dyDescent="0.15">
      <c r="A20" s="180" t="s">
        <v>55</v>
      </c>
      <c r="B20" s="180">
        <f>ROUND(VALUE(SUBSTITUTE(実質収支比率等に係る経年分析!F$47,"▲","-")),2)</f>
        <v>25.7</v>
      </c>
      <c r="C20" s="180">
        <f>ROUND(VALUE(SUBSTITUTE(実質収支比率等に係る経年分析!G$47,"▲","-")),2)</f>
        <v>26.14</v>
      </c>
      <c r="D20" s="180">
        <f>ROUND(VALUE(SUBSTITUTE(実質収支比率等に係る経年分析!H$47,"▲","-")),2)</f>
        <v>24.6</v>
      </c>
      <c r="E20" s="180">
        <f>ROUND(VALUE(SUBSTITUTE(実質収支比率等に係る経年分析!I$47,"▲","-")),2)</f>
        <v>24.22</v>
      </c>
      <c r="F20" s="180">
        <f>ROUND(VALUE(SUBSTITUTE(実質収支比率等に係る経年分析!J$47,"▲","-")),2)</f>
        <v>21.76</v>
      </c>
    </row>
    <row r="21" spans="1:11" x14ac:dyDescent="0.15">
      <c r="A21" s="180" t="s">
        <v>56</v>
      </c>
      <c r="B21" s="180">
        <f>IF(ISNUMBER(VALUE(SUBSTITUTE(実質収支比率等に係る経年分析!F$49,"▲","-"))),ROUND(VALUE(SUBSTITUTE(実質収支比率等に係る経年分析!F$49,"▲","-")),2),NA())</f>
        <v>1.49</v>
      </c>
      <c r="C21" s="180">
        <f>IF(ISNUMBER(VALUE(SUBSTITUTE(実質収支比率等に係る経年分析!G$49,"▲","-"))),ROUND(VALUE(SUBSTITUTE(実質収支比率等に係る経年分析!G$49,"▲","-")),2),NA())</f>
        <v>-3.39</v>
      </c>
      <c r="D21" s="180">
        <f>IF(ISNUMBER(VALUE(SUBSTITUTE(実質収支比率等に係る経年分析!H$49,"▲","-"))),ROUND(VALUE(SUBSTITUTE(実質収支比率等に係る経年分析!H$49,"▲","-")),2),NA())</f>
        <v>-3.72</v>
      </c>
      <c r="E21" s="180">
        <f>IF(ISNUMBER(VALUE(SUBSTITUTE(実質収支比率等に係る経年分析!I$49,"▲","-"))),ROUND(VALUE(SUBSTITUTE(実質収支比率等に係る経年分析!I$49,"▲","-")),2),NA())</f>
        <v>0.37</v>
      </c>
      <c r="F21" s="180">
        <f>IF(ISNUMBER(VALUE(SUBSTITUTE(実質収支比率等に係る経年分析!J$49,"▲","-"))),ROUND(VALUE(SUBSTITUTE(実質収支比率等に係る経年分析!J$49,"▲","-")),2),NA())</f>
        <v>-2.15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1.86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学校給食特別会計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墓地事業特別会計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介護保険特別会計（介護サービス事業勘定）</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27.61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1287</v>
      </c>
      <c r="E42" s="182"/>
      <c r="F42" s="182"/>
      <c r="G42" s="182">
        <f>'実質公債費比率（分子）の構造'!L$52</f>
        <v>1112</v>
      </c>
      <c r="H42" s="182"/>
      <c r="I42" s="182"/>
      <c r="J42" s="182">
        <f>'実質公債費比率（分子）の構造'!M$52</f>
        <v>1106</v>
      </c>
      <c r="K42" s="182"/>
      <c r="L42" s="182"/>
      <c r="M42" s="182">
        <f>'実質公債費比率（分子）の構造'!N$52</f>
        <v>1030</v>
      </c>
      <c r="N42" s="182"/>
      <c r="O42" s="182"/>
      <c r="P42" s="182">
        <f>'実質公債費比率（分子）の構造'!O$52</f>
        <v>1010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119</v>
      </c>
      <c r="C44" s="182"/>
      <c r="D44" s="182"/>
      <c r="E44" s="182">
        <f>'実質公債費比率（分子）の構造'!L$50</f>
        <v>86</v>
      </c>
      <c r="F44" s="182"/>
      <c r="G44" s="182"/>
      <c r="H44" s="182">
        <f>'実質公債費比率（分子）の構造'!M$50</f>
        <v>85</v>
      </c>
      <c r="I44" s="182"/>
      <c r="J44" s="182"/>
      <c r="K44" s="182">
        <f>'実質公債費比率（分子）の構造'!N$50</f>
        <v>11</v>
      </c>
      <c r="L44" s="182"/>
      <c r="M44" s="182"/>
      <c r="N44" s="182">
        <f>'実質公債費比率（分子）の構造'!O$50</f>
        <v>11</v>
      </c>
      <c r="O44" s="182"/>
      <c r="P44" s="182"/>
    </row>
    <row r="45" spans="1:16" x14ac:dyDescent="0.15">
      <c r="A45" s="182" t="s">
        <v>66</v>
      </c>
      <c r="B45" s="182">
        <f>'実質公債費比率（分子）の構造'!K$49</f>
        <v>202</v>
      </c>
      <c r="C45" s="182"/>
      <c r="D45" s="182"/>
      <c r="E45" s="182">
        <f>'実質公債費比率（分子）の構造'!L$49</f>
        <v>183</v>
      </c>
      <c r="F45" s="182"/>
      <c r="G45" s="182"/>
      <c r="H45" s="182">
        <f>'実質公債費比率（分子）の構造'!M$49</f>
        <v>163</v>
      </c>
      <c r="I45" s="182"/>
      <c r="J45" s="182"/>
      <c r="K45" s="182">
        <f>'実質公債費比率（分子）の構造'!N$49</f>
        <v>111</v>
      </c>
      <c r="L45" s="182"/>
      <c r="M45" s="182"/>
      <c r="N45" s="182">
        <f>'実質公債費比率（分子）の構造'!O$49</f>
        <v>110</v>
      </c>
      <c r="O45" s="182"/>
      <c r="P45" s="182"/>
    </row>
    <row r="46" spans="1:16" x14ac:dyDescent="0.15">
      <c r="A46" s="182" t="s">
        <v>67</v>
      </c>
      <c r="B46" s="182">
        <f>'実質公債費比率（分子）の構造'!K$48</f>
        <v>305</v>
      </c>
      <c r="C46" s="182"/>
      <c r="D46" s="182"/>
      <c r="E46" s="182">
        <f>'実質公債費比率（分子）の構造'!L$48</f>
        <v>328</v>
      </c>
      <c r="F46" s="182"/>
      <c r="G46" s="182"/>
      <c r="H46" s="182">
        <f>'実質公債費比率（分子）の構造'!M$48</f>
        <v>309</v>
      </c>
      <c r="I46" s="182"/>
      <c r="J46" s="182"/>
      <c r="K46" s="182">
        <f>'実質公債費比率（分子）の構造'!N$48</f>
        <v>286</v>
      </c>
      <c r="L46" s="182"/>
      <c r="M46" s="182"/>
      <c r="N46" s="182">
        <f>'実質公債費比率（分子）の構造'!O$48</f>
        <v>264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1257</v>
      </c>
      <c r="C49" s="182"/>
      <c r="D49" s="182"/>
      <c r="E49" s="182">
        <f>'実質公債費比率（分子）の構造'!L$45</f>
        <v>1004</v>
      </c>
      <c r="F49" s="182"/>
      <c r="G49" s="182"/>
      <c r="H49" s="182">
        <f>'実質公債費比率（分子）の構造'!M$45</f>
        <v>1107</v>
      </c>
      <c r="I49" s="182"/>
      <c r="J49" s="182"/>
      <c r="K49" s="182">
        <f>'実質公債費比率（分子）の構造'!N$45</f>
        <v>1115</v>
      </c>
      <c r="L49" s="182"/>
      <c r="M49" s="182"/>
      <c r="N49" s="182">
        <f>'実質公債費比率（分子）の構造'!O$45</f>
        <v>1143</v>
      </c>
      <c r="O49" s="182"/>
      <c r="P49" s="182"/>
    </row>
    <row r="50" spans="1:16" x14ac:dyDescent="0.15">
      <c r="A50" s="182" t="s">
        <v>71</v>
      </c>
      <c r="B50" s="182" t="e">
        <f>NA()</f>
        <v>#N/A</v>
      </c>
      <c r="C50" s="182">
        <f>IF(ISNUMBER('実質公債費比率（分子）の構造'!K$53),'実質公債費比率（分子）の構造'!K$53,NA())</f>
        <v>596</v>
      </c>
      <c r="D50" s="182" t="e">
        <f>NA()</f>
        <v>#N/A</v>
      </c>
      <c r="E50" s="182" t="e">
        <f>NA()</f>
        <v>#N/A</v>
      </c>
      <c r="F50" s="182">
        <f>IF(ISNUMBER('実質公債費比率（分子）の構造'!L$53),'実質公債費比率（分子）の構造'!L$53,NA())</f>
        <v>489</v>
      </c>
      <c r="G50" s="182" t="e">
        <f>NA()</f>
        <v>#N/A</v>
      </c>
      <c r="H50" s="182" t="e">
        <f>NA()</f>
        <v>#N/A</v>
      </c>
      <c r="I50" s="182">
        <f>IF(ISNUMBER('実質公債費比率（分子）の構造'!M$53),'実質公債費比率（分子）の構造'!M$53,NA())</f>
        <v>558</v>
      </c>
      <c r="J50" s="182" t="e">
        <f>NA()</f>
        <v>#N/A</v>
      </c>
      <c r="K50" s="182" t="e">
        <f>NA()</f>
        <v>#N/A</v>
      </c>
      <c r="L50" s="182">
        <f>IF(ISNUMBER('実質公債費比率（分子）の構造'!N$53),'実質公債費比率（分子）の構造'!N$53,NA())</f>
        <v>493</v>
      </c>
      <c r="M50" s="182" t="e">
        <f>NA()</f>
        <v>#N/A</v>
      </c>
      <c r="N50" s="182" t="e">
        <f>NA()</f>
        <v>#N/A</v>
      </c>
      <c r="O50" s="182">
        <f>IF(ISNUMBER('実質公債費比率（分子）の構造'!O$53),'実質公債費比率（分子）の構造'!O$53,NA())</f>
        <v>518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12065</v>
      </c>
      <c r="E56" s="181"/>
      <c r="F56" s="181"/>
      <c r="G56" s="181">
        <f>'将来負担比率（分子）の構造'!J$52</f>
        <v>12235</v>
      </c>
      <c r="H56" s="181"/>
      <c r="I56" s="181"/>
      <c r="J56" s="181">
        <f>'将来負担比率（分子）の構造'!K$52</f>
        <v>11745</v>
      </c>
      <c r="K56" s="181"/>
      <c r="L56" s="181"/>
      <c r="M56" s="181">
        <f>'将来負担比率（分子）の構造'!L$52</f>
        <v>11599</v>
      </c>
      <c r="N56" s="181"/>
      <c r="O56" s="181"/>
      <c r="P56" s="181">
        <f>'将来負担比率（分子）の構造'!M$52</f>
        <v>11339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2949</v>
      </c>
      <c r="E58" s="181"/>
      <c r="F58" s="181"/>
      <c r="G58" s="181">
        <f>'将来負担比率（分子）の構造'!J$50</f>
        <v>2966</v>
      </c>
      <c r="H58" s="181"/>
      <c r="I58" s="181"/>
      <c r="J58" s="181">
        <f>'将来負担比率（分子）の構造'!K$50</f>
        <v>2903</v>
      </c>
      <c r="K58" s="181"/>
      <c r="L58" s="181"/>
      <c r="M58" s="181">
        <f>'将来負担比率（分子）の構造'!L$50</f>
        <v>2962</v>
      </c>
      <c r="N58" s="181"/>
      <c r="O58" s="181"/>
      <c r="P58" s="181">
        <f>'将来負担比率（分子）の構造'!M$50</f>
        <v>2808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2043</v>
      </c>
      <c r="C62" s="181"/>
      <c r="D62" s="181"/>
      <c r="E62" s="181">
        <f>'将来負担比率（分子）の構造'!J$45</f>
        <v>1836</v>
      </c>
      <c r="F62" s="181"/>
      <c r="G62" s="181"/>
      <c r="H62" s="181">
        <f>'将来負担比率（分子）の構造'!K$45</f>
        <v>1692</v>
      </c>
      <c r="I62" s="181"/>
      <c r="J62" s="181"/>
      <c r="K62" s="181">
        <f>'将来負担比率（分子）の構造'!L$45</f>
        <v>1640</v>
      </c>
      <c r="L62" s="181"/>
      <c r="M62" s="181"/>
      <c r="N62" s="181">
        <f>'将来負担比率（分子）の構造'!M$45</f>
        <v>1484</v>
      </c>
      <c r="O62" s="181"/>
      <c r="P62" s="181"/>
    </row>
    <row r="63" spans="1:16" x14ac:dyDescent="0.15">
      <c r="A63" s="181" t="s">
        <v>34</v>
      </c>
      <c r="B63" s="181">
        <f>'将来負担比率（分子）の構造'!I$44</f>
        <v>774</v>
      </c>
      <c r="C63" s="181"/>
      <c r="D63" s="181"/>
      <c r="E63" s="181">
        <f>'将来負担比率（分子）の構造'!J$44</f>
        <v>628</v>
      </c>
      <c r="F63" s="181"/>
      <c r="G63" s="181"/>
      <c r="H63" s="181">
        <f>'将来負担比率（分子）の構造'!K$44</f>
        <v>512</v>
      </c>
      <c r="I63" s="181"/>
      <c r="J63" s="181"/>
      <c r="K63" s="181">
        <f>'将来負担比率（分子）の構造'!L$44</f>
        <v>466</v>
      </c>
      <c r="L63" s="181"/>
      <c r="M63" s="181"/>
      <c r="N63" s="181">
        <f>'将来負担比率（分子）の構造'!M$44</f>
        <v>405</v>
      </c>
      <c r="O63" s="181"/>
      <c r="P63" s="181"/>
    </row>
    <row r="64" spans="1:16" x14ac:dyDescent="0.15">
      <c r="A64" s="181" t="s">
        <v>33</v>
      </c>
      <c r="B64" s="181">
        <f>'将来負担比率（分子）の構造'!I$43</f>
        <v>4453</v>
      </c>
      <c r="C64" s="181"/>
      <c r="D64" s="181"/>
      <c r="E64" s="181">
        <f>'将来負担比率（分子）の構造'!J$43</f>
        <v>4373</v>
      </c>
      <c r="F64" s="181"/>
      <c r="G64" s="181"/>
      <c r="H64" s="181">
        <f>'将来負担比率（分子）の構造'!K$43</f>
        <v>4188</v>
      </c>
      <c r="I64" s="181"/>
      <c r="J64" s="181"/>
      <c r="K64" s="181">
        <f>'将来負担比率（分子）の構造'!L$43</f>
        <v>4662</v>
      </c>
      <c r="L64" s="181"/>
      <c r="M64" s="181"/>
      <c r="N64" s="181">
        <f>'将来負担比率（分子）の構造'!M$43</f>
        <v>4522</v>
      </c>
      <c r="O64" s="181"/>
      <c r="P64" s="181"/>
    </row>
    <row r="65" spans="1:16" x14ac:dyDescent="0.15">
      <c r="A65" s="181" t="s">
        <v>32</v>
      </c>
      <c r="B65" s="181">
        <f>'将来負担比率（分子）の構造'!I$42</f>
        <v>238</v>
      </c>
      <c r="C65" s="181"/>
      <c r="D65" s="181"/>
      <c r="E65" s="181">
        <f>'将来負担比率（分子）の構造'!J$42</f>
        <v>152</v>
      </c>
      <c r="F65" s="181"/>
      <c r="G65" s="181"/>
      <c r="H65" s="181">
        <f>'将来負担比率（分子）の構造'!K$42</f>
        <v>67</v>
      </c>
      <c r="I65" s="181"/>
      <c r="J65" s="181"/>
      <c r="K65" s="181">
        <f>'将来負担比率（分子）の構造'!L$42</f>
        <v>56</v>
      </c>
      <c r="L65" s="181"/>
      <c r="M65" s="181"/>
      <c r="N65" s="181">
        <f>'将来負担比率（分子）の構造'!M$42</f>
        <v>46</v>
      </c>
      <c r="O65" s="181"/>
      <c r="P65" s="181"/>
    </row>
    <row r="66" spans="1:16" x14ac:dyDescent="0.15">
      <c r="A66" s="181" t="s">
        <v>31</v>
      </c>
      <c r="B66" s="181">
        <f>'将来負担比率（分子）の構造'!I$41</f>
        <v>11015</v>
      </c>
      <c r="C66" s="181"/>
      <c r="D66" s="181"/>
      <c r="E66" s="181">
        <f>'将来負担比率（分子）の構造'!J$41</f>
        <v>11129</v>
      </c>
      <c r="F66" s="181"/>
      <c r="G66" s="181"/>
      <c r="H66" s="181">
        <f>'将来負担比率（分子）の構造'!K$41</f>
        <v>11479</v>
      </c>
      <c r="I66" s="181"/>
      <c r="J66" s="181"/>
      <c r="K66" s="181">
        <f>'将来負担比率（分子）の構造'!L$41</f>
        <v>11282</v>
      </c>
      <c r="L66" s="181"/>
      <c r="M66" s="181"/>
      <c r="N66" s="181">
        <f>'将来負担比率（分子）の構造'!M$41</f>
        <v>10767</v>
      </c>
      <c r="O66" s="181"/>
      <c r="P66" s="181"/>
    </row>
    <row r="67" spans="1:16" x14ac:dyDescent="0.15">
      <c r="A67" s="181" t="s">
        <v>75</v>
      </c>
      <c r="B67" s="181" t="e">
        <f>NA()</f>
        <v>#N/A</v>
      </c>
      <c r="C67" s="181">
        <f>IF(ISNUMBER('将来負担比率（分子）の構造'!I$53), IF('将来負担比率（分子）の構造'!I$53 &lt; 0, 0, '将来負担比率（分子）の構造'!I$53), NA())</f>
        <v>3508</v>
      </c>
      <c r="D67" s="181" t="e">
        <f>NA()</f>
        <v>#N/A</v>
      </c>
      <c r="E67" s="181" t="e">
        <f>NA()</f>
        <v>#N/A</v>
      </c>
      <c r="F67" s="181">
        <f>IF(ISNUMBER('将来負担比率（分子）の構造'!J$53), IF('将来負担比率（分子）の構造'!J$53 &lt; 0, 0, '将来負担比率（分子）の構造'!J$53), NA())</f>
        <v>2917</v>
      </c>
      <c r="G67" s="181" t="e">
        <f>NA()</f>
        <v>#N/A</v>
      </c>
      <c r="H67" s="181" t="e">
        <f>NA()</f>
        <v>#N/A</v>
      </c>
      <c r="I67" s="181">
        <f>IF(ISNUMBER('将来負担比率（分子）の構造'!K$53), IF('将来負担比率（分子）の構造'!K$53 &lt; 0, 0, '将来負担比率（分子）の構造'!K$53), NA())</f>
        <v>3290</v>
      </c>
      <c r="J67" s="181" t="e">
        <f>NA()</f>
        <v>#N/A</v>
      </c>
      <c r="K67" s="181" t="e">
        <f>NA()</f>
        <v>#N/A</v>
      </c>
      <c r="L67" s="181">
        <f>IF(ISNUMBER('将来負担比率（分子）の構造'!L$53), IF('将来負担比率（分子）の構造'!L$53 &lt; 0, 0, '将来負担比率（分子）の構造'!L$53), NA())</f>
        <v>3545</v>
      </c>
      <c r="M67" s="181" t="e">
        <f>NA()</f>
        <v>#N/A</v>
      </c>
      <c r="N67" s="181" t="e">
        <f>NA()</f>
        <v>#N/A</v>
      </c>
      <c r="O67" s="181">
        <f>IF(ISNUMBER('将来負担比率（分子）の構造'!M$53), IF('将来負担比率（分子）の構造'!M$53 &lt; 0, 0, '将来負担比率（分子）の構造'!M$53), NA())</f>
        <v>3076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1813</v>
      </c>
      <c r="C72" s="185">
        <f>基金残高に係る経年分析!G55</f>
        <v>1815</v>
      </c>
      <c r="D72" s="185">
        <f>基金残高に係る経年分析!H55</f>
        <v>1607</v>
      </c>
    </row>
    <row r="73" spans="1:16" x14ac:dyDescent="0.15">
      <c r="A73" s="184" t="s">
        <v>78</v>
      </c>
      <c r="B73" s="185">
        <f>基金残高に係る経年分析!F56</f>
        <v>228</v>
      </c>
      <c r="C73" s="185">
        <f>基金残高に係る経年分析!G56</f>
        <v>248</v>
      </c>
      <c r="D73" s="185">
        <f>基金残高に係る経年分析!H56</f>
        <v>268</v>
      </c>
    </row>
    <row r="74" spans="1:16" x14ac:dyDescent="0.15">
      <c r="A74" s="184" t="s">
        <v>79</v>
      </c>
      <c r="B74" s="185">
        <f>基金残高に係る経年分析!F57</f>
        <v>733</v>
      </c>
      <c r="C74" s="185">
        <f>基金残高に係る経年分析!G57</f>
        <v>770</v>
      </c>
      <c r="D74" s="185">
        <f>基金残高に係る経年分析!H57</f>
        <v>804</v>
      </c>
    </row>
  </sheetData>
  <sheetProtection algorithmName="SHA-512" hashValue="0bPLXBK1rM8G60dzAsJ8OcQb833kpg1FyEZ/p4x1KeKc3rpLw0XM6vOOix0/5zKsSAC7IKqAJoztwZsWPQHVMw==" saltValue="n+mImoIY+fHPPrNQ795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広陵町</cp:lastModifiedBy>
  <cp:lastPrinted>2021-03-01T04:29:46Z</cp:lastPrinted>
  <dcterms:created xsi:type="dcterms:W3CDTF">2021-02-05T03:37:59Z</dcterms:created>
  <dcterms:modified xsi:type="dcterms:W3CDTF">2021-03-01T04:29:54Z</dcterms:modified>
  <cp:category/>
</cp:coreProperties>
</file>